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oole/Google Drive/projects/books/IBA/web/"/>
    </mc:Choice>
  </mc:AlternateContent>
  <xr:revisionPtr revIDLastSave="0" documentId="13_ncr:1_{AE918D19-803B-6743-8DBC-9BA0FF8E0F08}" xr6:coauthVersionLast="36" xr6:coauthVersionMax="36" xr10:uidLastSave="{00000000-0000-0000-0000-000000000000}"/>
  <bookViews>
    <workbookView xWindow="3340" yWindow="1740" windowWidth="24620" windowHeight="17440" firstSheet="4" activeTab="16" xr2:uid="{3DFF4A66-374A-3541-9E34-F4317C54D233}"/>
  </bookViews>
  <sheets>
    <sheet name="5.2" sheetId="1" r:id="rId1"/>
    <sheet name="6.4" sheetId="2" r:id="rId2"/>
    <sheet name="6.5" sheetId="3" r:id="rId3"/>
    <sheet name="6.6" sheetId="4" r:id="rId4"/>
    <sheet name="6.7" sheetId="5" r:id="rId5"/>
    <sheet name="6.8" sheetId="6" r:id="rId6"/>
    <sheet name="6.9" sheetId="7" r:id="rId7"/>
    <sheet name="6.10" sheetId="8" r:id="rId8"/>
    <sheet name="6.12" sheetId="9" r:id="rId9"/>
    <sheet name="6.13" sheetId="10" r:id="rId10"/>
    <sheet name="6.14" sheetId="11" r:id="rId11"/>
    <sheet name="6.15" sheetId="12" r:id="rId12"/>
    <sheet name="6.16" sheetId="13" r:id="rId13"/>
    <sheet name="6.17" sheetId="14" r:id="rId14"/>
    <sheet name="6.18" sheetId="15" r:id="rId15"/>
    <sheet name="6.20" sheetId="17" r:id="rId16"/>
    <sheet name="6.22" sheetId="18" r:id="rId17"/>
  </sheets>
  <definedNames>
    <definedName name="_xlchart.v1.0" hidden="1">'6.17'!$B$3</definedName>
    <definedName name="_xlchart.v1.1" hidden="1">'6.17'!$B$4:$B$27</definedName>
    <definedName name="solver_adj" localSheetId="7" hidden="1">'6.10'!$B$2:$H$2</definedName>
    <definedName name="solver_adj" localSheetId="8" hidden="1">'6.12'!$B$2:$B$7</definedName>
    <definedName name="solver_adj" localSheetId="9" hidden="1">'6.13'!$E$4:$AC$4</definedName>
    <definedName name="solver_adj" localSheetId="12" hidden="1">'6.16'!$D$2:$E$10,'6.16'!$A$12</definedName>
    <definedName name="solver_adj" localSheetId="13" hidden="1">'6.17'!$E$4:$F$27,'6.17'!$H$2:$O$2</definedName>
    <definedName name="solver_adj" localSheetId="14" hidden="1">'6.18'!$B$3:$E$6,'6.18'!$B$17:$E$20</definedName>
    <definedName name="solver_adj" localSheetId="15" hidden="1">'6.20'!$B$2:$B$9,'6.20'!$B$12</definedName>
    <definedName name="solver_adj" localSheetId="1" hidden="1">'6.4'!$B$2:$B$4</definedName>
    <definedName name="solver_adj" localSheetId="2" hidden="1">'6.5'!$B$3:$D$5</definedName>
    <definedName name="solver_adj" localSheetId="3" hidden="1">'6.6'!$B$25:$F$25</definedName>
    <definedName name="solver_adj" localSheetId="4" hidden="1">'6.7'!$B$2:$B$9</definedName>
    <definedName name="solver_adj" localSheetId="5" hidden="1">'6.8'!$B$3:$E$6</definedName>
    <definedName name="solver_adj" localSheetId="6" hidden="1">'6.9'!$B$1:$C$1</definedName>
    <definedName name="solver_cvg" localSheetId="7" hidden="1">0.0001</definedName>
    <definedName name="solver_cvg" localSheetId="8" hidden="1">0.0001</definedName>
    <definedName name="solver_cvg" localSheetId="9" hidden="1">0.0001</definedName>
    <definedName name="solver_cvg" localSheetId="12" hidden="1">0.0001</definedName>
    <definedName name="solver_cvg" localSheetId="13" hidden="1">0.0001</definedName>
    <definedName name="solver_cvg" localSheetId="14" hidden="1">0.0001</definedName>
    <definedName name="solver_cvg" localSheetId="15" hidden="1">0.0001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cvg" localSheetId="5" hidden="1">0.0001</definedName>
    <definedName name="solver_cvg" localSheetId="6" hidden="1">0.0001</definedName>
    <definedName name="solver_drv" localSheetId="7" hidden="1">1</definedName>
    <definedName name="solver_drv" localSheetId="8" hidden="1">1</definedName>
    <definedName name="solver_drv" localSheetId="9" hidden="1">1</definedName>
    <definedName name="solver_drv" localSheetId="12" hidden="1">1</definedName>
    <definedName name="solver_drv" localSheetId="13" hidden="1">1</definedName>
    <definedName name="solver_drv" localSheetId="14" hidden="1">1</definedName>
    <definedName name="solver_drv" localSheetId="15" hidden="1">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eng" localSheetId="7" hidden="1">2</definedName>
    <definedName name="solver_eng" localSheetId="8" hidden="1">2</definedName>
    <definedName name="solver_eng" localSheetId="9" hidden="1">2</definedName>
    <definedName name="solver_eng" localSheetId="12" hidden="1">2</definedName>
    <definedName name="solver_eng" localSheetId="13" hidden="1">2</definedName>
    <definedName name="solver_eng" localSheetId="14" hidden="1">2</definedName>
    <definedName name="solver_eng" localSheetId="15" hidden="1">2</definedName>
    <definedName name="solver_eng" localSheetId="1" hidden="1">2</definedName>
    <definedName name="solver_eng" localSheetId="2" hidden="1">2</definedName>
    <definedName name="solver_eng" localSheetId="3" hidden="1">2</definedName>
    <definedName name="solver_eng" localSheetId="4" hidden="1">2</definedName>
    <definedName name="solver_eng" localSheetId="5" hidden="1">2</definedName>
    <definedName name="solver_eng" localSheetId="6" hidden="1">2</definedName>
    <definedName name="solver_itr" localSheetId="7" hidden="1">2147483647</definedName>
    <definedName name="solver_itr" localSheetId="8" hidden="1">2147483647</definedName>
    <definedName name="solver_itr" localSheetId="9" hidden="1">2147483647</definedName>
    <definedName name="solver_itr" localSheetId="12" hidden="1">2147483647</definedName>
    <definedName name="solver_itr" localSheetId="13" hidden="1">2147483647</definedName>
    <definedName name="solver_itr" localSheetId="14" hidden="1">2147483647</definedName>
    <definedName name="solver_itr" localSheetId="15" hidden="1">2147483647</definedName>
    <definedName name="solver_itr" localSheetId="1" hidden="1">2147483647</definedName>
    <definedName name="solver_itr" localSheetId="2" hidden="1">2147483647</definedName>
    <definedName name="solver_itr" localSheetId="3" hidden="1">2147483647</definedName>
    <definedName name="solver_itr" localSheetId="4" hidden="1">2147483647</definedName>
    <definedName name="solver_itr" localSheetId="5" hidden="1">2147483647</definedName>
    <definedName name="solver_itr" localSheetId="6" hidden="1">2147483647</definedName>
    <definedName name="solver_lhs1" localSheetId="7" hidden="1">'6.10'!$B$2:$H$2</definedName>
    <definedName name="solver_lhs1" localSheetId="8" hidden="1">'6.12'!$B$2:$B$7</definedName>
    <definedName name="solver_lhs1" localSheetId="9" hidden="1">'6.13'!$D$6:$D$29</definedName>
    <definedName name="solver_lhs1" localSheetId="12" hidden="1">'6.16'!$B$2:$B$10</definedName>
    <definedName name="solver_lhs1" localSheetId="13" hidden="1">'6.17'!$C$4:$C$27</definedName>
    <definedName name="solver_lhs1" localSheetId="14" hidden="1">'6.18'!$B$17:$E$20</definedName>
    <definedName name="solver_lhs1" localSheetId="15" hidden="1">'6.20'!$B$12</definedName>
    <definedName name="solver_lhs1" localSheetId="1" hidden="1">'6.4'!$E$6</definedName>
    <definedName name="solver_lhs1" localSheetId="2" hidden="1">'6.5'!$B$8:$D$8</definedName>
    <definedName name="solver_lhs1" localSheetId="3" hidden="1">'6.6'!$G$30:$G$31</definedName>
    <definedName name="solver_lhs1" localSheetId="4" hidden="1">'6.7'!$B$2:$B$8</definedName>
    <definedName name="solver_lhs1" localSheetId="5" hidden="1">'6.8'!$B$7:$E$7</definedName>
    <definedName name="solver_lhs1" localSheetId="6" hidden="1">'6.9'!$B$1:$C$1</definedName>
    <definedName name="solver_lhs2" localSheetId="7" hidden="1">'6.10'!$I$4</definedName>
    <definedName name="solver_lhs2" localSheetId="8" hidden="1">'6.12'!$E$9:$P$9</definedName>
    <definedName name="solver_lhs2" localSheetId="9" hidden="1">'6.13'!$E$4:$AC$4</definedName>
    <definedName name="solver_lhs2" localSheetId="12" hidden="1">'6.16'!$D$2:$E$10</definedName>
    <definedName name="solver_lhs2" localSheetId="13" hidden="1">'6.17'!$H$2:$O$2</definedName>
    <definedName name="solver_lhs2" localSheetId="14" hidden="1">'6.18'!$B$23:$E$26</definedName>
    <definedName name="solver_lhs2" localSheetId="15" hidden="1">'6.20'!$B$2:$B$8</definedName>
    <definedName name="solver_lhs2" localSheetId="1" hidden="1">'6.4'!$F$6</definedName>
    <definedName name="solver_lhs2" localSheetId="2" hidden="1">'6.5'!$C$4</definedName>
    <definedName name="solver_lhs2" localSheetId="4" hidden="1">'6.7'!$B$2:$B$8</definedName>
    <definedName name="solver_lhs2" localSheetId="5" hidden="1">'6.8'!$F$3:$F$6</definedName>
    <definedName name="solver_lhs2" localSheetId="6" hidden="1">'6.9'!$D$5:$D$6</definedName>
    <definedName name="solver_lhs3" localSheetId="14" hidden="1">'6.18'!$B$7:$E$7</definedName>
    <definedName name="solver_lhs3" localSheetId="15" hidden="1">'6.20'!$D$2:$D$8</definedName>
    <definedName name="solver_lhs3" localSheetId="1" hidden="1">'6.4'!$G$6</definedName>
    <definedName name="solver_lhs3" localSheetId="2" hidden="1">'6.5'!$D$5</definedName>
    <definedName name="solver_lhs3" localSheetId="4" hidden="1">'6.7'!$G$2:$G$9</definedName>
    <definedName name="solver_lhs4" localSheetId="14" hidden="1">'6.18'!$F$3:$F$6</definedName>
    <definedName name="solver_lhs4" localSheetId="15" hidden="1">'6.20'!$G$12:$G$13</definedName>
    <definedName name="solver_lhs4" localSheetId="2" hidden="1">'6.5'!$K$3:$K$5</definedName>
    <definedName name="solver_lhs5" localSheetId="15" hidden="1">'6.20'!$G$2:$G$9</definedName>
    <definedName name="solver_lin" localSheetId="7" hidden="1">1</definedName>
    <definedName name="solver_lin" localSheetId="8" hidden="1">1</definedName>
    <definedName name="solver_lin" localSheetId="9" hidden="1">1</definedName>
    <definedName name="solver_lin" localSheetId="12" hidden="1">1</definedName>
    <definedName name="solver_lin" localSheetId="13" hidden="1">1</definedName>
    <definedName name="solver_lin" localSheetId="14" hidden="1">1</definedName>
    <definedName name="solver_lin" localSheetId="15" hidden="1">1</definedName>
    <definedName name="solver_lin" localSheetId="1" hidden="1">1</definedName>
    <definedName name="solver_lin" localSheetId="2" hidden="1">1</definedName>
    <definedName name="solver_lin" localSheetId="3" hidden="1">1</definedName>
    <definedName name="solver_lin" localSheetId="4" hidden="1">1</definedName>
    <definedName name="solver_lin" localSheetId="5" hidden="1">1</definedName>
    <definedName name="solver_lin" localSheetId="6" hidden="1">1</definedName>
    <definedName name="solver_mip" localSheetId="7" hidden="1">2147483647</definedName>
    <definedName name="solver_mip" localSheetId="8" hidden="1">2147483647</definedName>
    <definedName name="solver_mip" localSheetId="9" hidden="1">2147483647</definedName>
    <definedName name="solver_mip" localSheetId="12" hidden="1">2147483647</definedName>
    <definedName name="solver_mip" localSheetId="13" hidden="1">2147483647</definedName>
    <definedName name="solver_mip" localSheetId="14" hidden="1">2147483647</definedName>
    <definedName name="solver_mip" localSheetId="15" hidden="1">2147483647</definedName>
    <definedName name="solver_mip" localSheetId="1" hidden="1">2147483647</definedName>
    <definedName name="solver_mip" localSheetId="2" hidden="1">2147483647</definedName>
    <definedName name="solver_mip" localSheetId="3" hidden="1">2147483647</definedName>
    <definedName name="solver_mip" localSheetId="4" hidden="1">2147483647</definedName>
    <definedName name="solver_mip" localSheetId="5" hidden="1">2147483647</definedName>
    <definedName name="solver_mip" localSheetId="6" hidden="1">2147483647</definedName>
    <definedName name="solver_mni" localSheetId="7" hidden="1">30</definedName>
    <definedName name="solver_mni" localSheetId="8" hidden="1">30</definedName>
    <definedName name="solver_mni" localSheetId="9" hidden="1">30</definedName>
    <definedName name="solver_mni" localSheetId="12" hidden="1">30</definedName>
    <definedName name="solver_mni" localSheetId="13" hidden="1">30</definedName>
    <definedName name="solver_mni" localSheetId="14" hidden="1">30</definedName>
    <definedName name="solver_mni" localSheetId="15" hidden="1">30</definedName>
    <definedName name="solver_mni" localSheetId="1" hidden="1">30</definedName>
    <definedName name="solver_mni" localSheetId="2" hidden="1">30</definedName>
    <definedName name="solver_mni" localSheetId="3" hidden="1">30</definedName>
    <definedName name="solver_mni" localSheetId="4" hidden="1">30</definedName>
    <definedName name="solver_mni" localSheetId="5" hidden="1">30</definedName>
    <definedName name="solver_mni" localSheetId="6" hidden="1">30</definedName>
    <definedName name="solver_mrt" localSheetId="7" hidden="1">0.075</definedName>
    <definedName name="solver_mrt" localSheetId="8" hidden="1">0.075</definedName>
    <definedName name="solver_mrt" localSheetId="9" hidden="1">0.075</definedName>
    <definedName name="solver_mrt" localSheetId="12" hidden="1">0.075</definedName>
    <definedName name="solver_mrt" localSheetId="13" hidden="1">0.075</definedName>
    <definedName name="solver_mrt" localSheetId="14" hidden="1">0.075</definedName>
    <definedName name="solver_mrt" localSheetId="15" hidden="1">0.075</definedName>
    <definedName name="solver_mrt" localSheetId="1" hidden="1">0.075</definedName>
    <definedName name="solver_mrt" localSheetId="2" hidden="1">0.075</definedName>
    <definedName name="solver_mrt" localSheetId="3" hidden="1">0.075</definedName>
    <definedName name="solver_mrt" localSheetId="4" hidden="1">0.075</definedName>
    <definedName name="solver_mrt" localSheetId="5" hidden="1">0.075</definedName>
    <definedName name="solver_mrt" localSheetId="6" hidden="1">0.075</definedName>
    <definedName name="solver_msl" localSheetId="7" hidden="1">2</definedName>
    <definedName name="solver_msl" localSheetId="8" hidden="1">2</definedName>
    <definedName name="solver_msl" localSheetId="9" hidden="1">2</definedName>
    <definedName name="solver_msl" localSheetId="12" hidden="1">2</definedName>
    <definedName name="solver_msl" localSheetId="13" hidden="1">2</definedName>
    <definedName name="solver_msl" localSheetId="14" hidden="1">2</definedName>
    <definedName name="solver_msl" localSheetId="15" hidden="1">2</definedName>
    <definedName name="solver_msl" localSheetId="1" hidden="1">2</definedName>
    <definedName name="solver_msl" localSheetId="2" hidden="1">2</definedName>
    <definedName name="solver_msl" localSheetId="3" hidden="1">2</definedName>
    <definedName name="solver_msl" localSheetId="4" hidden="1">2</definedName>
    <definedName name="solver_msl" localSheetId="5" hidden="1">2</definedName>
    <definedName name="solver_msl" localSheetId="6" hidden="1">2</definedName>
    <definedName name="solver_neg" localSheetId="7" hidden="1">1</definedName>
    <definedName name="solver_neg" localSheetId="8" hidden="1">1</definedName>
    <definedName name="solver_neg" localSheetId="9" hidden="1">1</definedName>
    <definedName name="solver_neg" localSheetId="12" hidden="1">2</definedName>
    <definedName name="solver_neg" localSheetId="13" hidden="1">1</definedName>
    <definedName name="solver_neg" localSheetId="14" hidden="1">1</definedName>
    <definedName name="solver_neg" localSheetId="15" hidden="1">1</definedName>
    <definedName name="solver_neg" localSheetId="1" hidden="1">1</definedName>
    <definedName name="solver_neg" localSheetId="2" hidden="1">1</definedName>
    <definedName name="solver_neg" localSheetId="3" hidden="1">1</definedName>
    <definedName name="solver_neg" localSheetId="4" hidden="1">1</definedName>
    <definedName name="solver_neg" localSheetId="5" hidden="1">1</definedName>
    <definedName name="solver_neg" localSheetId="6" hidden="1">1</definedName>
    <definedName name="solver_nod" localSheetId="7" hidden="1">2147483647</definedName>
    <definedName name="solver_nod" localSheetId="8" hidden="1">2147483647</definedName>
    <definedName name="solver_nod" localSheetId="9" hidden="1">2147483647</definedName>
    <definedName name="solver_nod" localSheetId="12" hidden="1">2147483647</definedName>
    <definedName name="solver_nod" localSheetId="13" hidden="1">2147483647</definedName>
    <definedName name="solver_nod" localSheetId="14" hidden="1">2147483647</definedName>
    <definedName name="solver_nod" localSheetId="15" hidden="1">2147483647</definedName>
    <definedName name="solver_nod" localSheetId="1" hidden="1">2147483647</definedName>
    <definedName name="solver_nod" localSheetId="2" hidden="1">2147483647</definedName>
    <definedName name="solver_nod" localSheetId="3" hidden="1">2147483647</definedName>
    <definedName name="solver_nod" localSheetId="4" hidden="1">2147483647</definedName>
    <definedName name="solver_nod" localSheetId="5" hidden="1">2147483647</definedName>
    <definedName name="solver_nod" localSheetId="6" hidden="1">2147483647</definedName>
    <definedName name="solver_num" localSheetId="7" hidden="1">2</definedName>
    <definedName name="solver_num" localSheetId="8" hidden="1">2</definedName>
    <definedName name="solver_num" localSheetId="9" hidden="1">2</definedName>
    <definedName name="solver_num" localSheetId="12" hidden="1">2</definedName>
    <definedName name="solver_num" localSheetId="13" hidden="1">2</definedName>
    <definedName name="solver_num" localSheetId="14" hidden="1">4</definedName>
    <definedName name="solver_num" localSheetId="15" hidden="1">5</definedName>
    <definedName name="solver_num" localSheetId="1" hidden="1">3</definedName>
    <definedName name="solver_num" localSheetId="2" hidden="1">4</definedName>
    <definedName name="solver_num" localSheetId="3" hidden="1">1</definedName>
    <definedName name="solver_num" localSheetId="4" hidden="1">3</definedName>
    <definedName name="solver_num" localSheetId="5" hidden="1">2</definedName>
    <definedName name="solver_num" localSheetId="6" hidden="1">2</definedName>
    <definedName name="solver_opt" localSheetId="7" hidden="1">'6.10'!$I$3</definedName>
    <definedName name="solver_opt" localSheetId="8" hidden="1">'6.12'!$C$9</definedName>
    <definedName name="solver_opt" localSheetId="9" hidden="1">'6.13'!$C$4</definedName>
    <definedName name="solver_opt" localSheetId="12" hidden="1">'6.16'!$D$12</definedName>
    <definedName name="solver_opt" localSheetId="13" hidden="1">'6.17'!$F$29</definedName>
    <definedName name="solver_opt" localSheetId="14" hidden="1">'6.18'!$G$20</definedName>
    <definedName name="solver_opt" localSheetId="15" hidden="1">'6.20'!$B$9</definedName>
    <definedName name="solver_opt" localSheetId="1" hidden="1">'6.4'!$C$6</definedName>
    <definedName name="solver_opt" localSheetId="2" hidden="1">'6.5'!$B$10</definedName>
    <definedName name="solver_opt" localSheetId="3" hidden="1">'6.6'!$G$27</definedName>
    <definedName name="solver_opt" localSheetId="4" hidden="1">'6.7'!$B$9</definedName>
    <definedName name="solver_opt" localSheetId="5" hidden="1">'6.8'!$G$10</definedName>
    <definedName name="solver_opt" localSheetId="6" hidden="1">'6.9'!$D$3</definedName>
    <definedName name="solver_pre" localSheetId="7" hidden="1">0.000001</definedName>
    <definedName name="solver_pre" localSheetId="8" hidden="1">0.000001</definedName>
    <definedName name="solver_pre" localSheetId="9" hidden="1">0.000001</definedName>
    <definedName name="solver_pre" localSheetId="12" hidden="1">0.000001</definedName>
    <definedName name="solver_pre" localSheetId="13" hidden="1">0.000001</definedName>
    <definedName name="solver_pre" localSheetId="14" hidden="1">0.000001</definedName>
    <definedName name="solver_pre" localSheetId="15" hidden="1">0.000001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rbv" localSheetId="7" hidden="1">1</definedName>
    <definedName name="solver_rbv" localSheetId="8" hidden="1">1</definedName>
    <definedName name="solver_rbv" localSheetId="9" hidden="1">1</definedName>
    <definedName name="solver_rbv" localSheetId="12" hidden="1">1</definedName>
    <definedName name="solver_rbv" localSheetId="13" hidden="1">1</definedName>
    <definedName name="solver_rbv" localSheetId="14" hidden="1">1</definedName>
    <definedName name="solver_rbv" localSheetId="15" hidden="1">1</definedName>
    <definedName name="solver_rbv" localSheetId="1" hidden="1">1</definedName>
    <definedName name="solver_rbv" localSheetId="2" hidden="1">1</definedName>
    <definedName name="solver_rbv" localSheetId="3" hidden="1">1</definedName>
    <definedName name="solver_rbv" localSheetId="4" hidden="1">1</definedName>
    <definedName name="solver_rbv" localSheetId="5" hidden="1">1</definedName>
    <definedName name="solver_rbv" localSheetId="6" hidden="1">1</definedName>
    <definedName name="solver_rel1" localSheetId="7" hidden="1">5</definedName>
    <definedName name="solver_rel1" localSheetId="8" hidden="1">5</definedName>
    <definedName name="solver_rel1" localSheetId="9" hidden="1">3</definedName>
    <definedName name="solver_rel1" localSheetId="12" hidden="1">2</definedName>
    <definedName name="solver_rel1" localSheetId="13" hidden="1">2</definedName>
    <definedName name="solver_rel1" localSheetId="14" hidden="1">5</definedName>
    <definedName name="solver_rel1" localSheetId="15" hidden="1">5</definedName>
    <definedName name="solver_rel1" localSheetId="1" hidden="1">1</definedName>
    <definedName name="solver_rel1" localSheetId="2" hidden="1">1</definedName>
    <definedName name="solver_rel1" localSheetId="3" hidden="1">1</definedName>
    <definedName name="solver_rel1" localSheetId="4" hidden="1">1</definedName>
    <definedName name="solver_rel1" localSheetId="5" hidden="1">3</definedName>
    <definedName name="solver_rel1" localSheetId="6" hidden="1">4</definedName>
    <definedName name="solver_rel2" localSheetId="7" hidden="1">1</definedName>
    <definedName name="solver_rel2" localSheetId="8" hidden="1">3</definedName>
    <definedName name="solver_rel2" localSheetId="9" hidden="1">4</definedName>
    <definedName name="solver_rel2" localSheetId="12" hidden="1">3</definedName>
    <definedName name="solver_rel2" localSheetId="13" hidden="1">4</definedName>
    <definedName name="solver_rel2" localSheetId="14" hidden="1">3</definedName>
    <definedName name="solver_rel2" localSheetId="15" hidden="1">3</definedName>
    <definedName name="solver_rel2" localSheetId="1" hidden="1">2</definedName>
    <definedName name="solver_rel2" localSheetId="2" hidden="1">2</definedName>
    <definedName name="solver_rel2" localSheetId="4" hidden="1">3</definedName>
    <definedName name="solver_rel2" localSheetId="5" hidden="1">1</definedName>
    <definedName name="solver_rel2" localSheetId="6" hidden="1">1</definedName>
    <definedName name="solver_rel3" localSheetId="14" hidden="1">3</definedName>
    <definedName name="solver_rel3" localSheetId="15" hidden="1">3</definedName>
    <definedName name="solver_rel3" localSheetId="1" hidden="1">3</definedName>
    <definedName name="solver_rel3" localSheetId="2" hidden="1">2</definedName>
    <definedName name="solver_rel3" localSheetId="4" hidden="1">1</definedName>
    <definedName name="solver_rel4" localSheetId="14" hidden="1">1</definedName>
    <definedName name="solver_rel4" localSheetId="15" hidden="1">1</definedName>
    <definedName name="solver_rel4" localSheetId="2" hidden="1">1</definedName>
    <definedName name="solver_rel5" localSheetId="15" hidden="1">1</definedName>
    <definedName name="solver_rhs1" localSheetId="7" hidden="1">binary</definedName>
    <definedName name="solver_rhs1" localSheetId="8" hidden="1">binary</definedName>
    <definedName name="solver_rhs1" localSheetId="9" hidden="1">'6.13'!$B$6:$B$29</definedName>
    <definedName name="solver_rhs1" localSheetId="12" hidden="1">'6.16'!$C$2:$C$10</definedName>
    <definedName name="solver_rhs1" localSheetId="13" hidden="1">'6.17'!$D$4:$D$27</definedName>
    <definedName name="solver_rhs1" localSheetId="14" hidden="1">binary</definedName>
    <definedName name="solver_rhs1" localSheetId="15" hidden="1">binary</definedName>
    <definedName name="solver_rhs1" localSheetId="1" hidden="1">'6.4'!$E$7</definedName>
    <definedName name="solver_rhs1" localSheetId="2" hidden="1">'6.5'!$B$7:$D$7</definedName>
    <definedName name="solver_rhs1" localSheetId="3" hidden="1">'6.6'!$H$30:$H$31</definedName>
    <definedName name="solver_rhs1" localSheetId="4" hidden="1">'6.7'!$D$2:$D$8</definedName>
    <definedName name="solver_rhs1" localSheetId="5" hidden="1">'6.8'!$B$8:$E$8</definedName>
    <definedName name="solver_rhs1" localSheetId="6" hidden="1">integer</definedName>
    <definedName name="solver_rhs2" localSheetId="7" hidden="1">'6.10'!$J$4</definedName>
    <definedName name="solver_rhs2" localSheetId="8" hidden="1">1</definedName>
    <definedName name="solver_rhs2" localSheetId="9" hidden="1">integer</definedName>
    <definedName name="solver_rhs2" localSheetId="12" hidden="1">0</definedName>
    <definedName name="solver_rhs2" localSheetId="13" hidden="1">integer</definedName>
    <definedName name="solver_rhs2" localSheetId="14" hidden="1">'6.18'!$B$3:$E$6</definedName>
    <definedName name="solver_rhs2" localSheetId="15" hidden="1">'6.20'!$C$2:$C$8</definedName>
    <definedName name="solver_rhs2" localSheetId="1" hidden="1">'6.4'!$F$7</definedName>
    <definedName name="solver_rhs2" localSheetId="2" hidden="1">0</definedName>
    <definedName name="solver_rhs2" localSheetId="4" hidden="1">'6.7'!$C$2:$C$8</definedName>
    <definedName name="solver_rhs2" localSheetId="5" hidden="1">'6.8'!$G$3:$G$6</definedName>
    <definedName name="solver_rhs2" localSheetId="6" hidden="1">'6.9'!$E$5:$E$6</definedName>
    <definedName name="solver_rhs3" localSheetId="14" hidden="1">'6.18'!$B$8:$E$8</definedName>
    <definedName name="solver_rhs3" localSheetId="15" hidden="1">'6.20'!$B$2:$B$8</definedName>
    <definedName name="solver_rhs3" localSheetId="1" hidden="1">'6.4'!$G$7</definedName>
    <definedName name="solver_rhs3" localSheetId="2" hidden="1">0</definedName>
    <definedName name="solver_rhs3" localSheetId="4" hidden="1">'6.7'!$H$2:$H$9</definedName>
    <definedName name="solver_rhs4" localSheetId="14" hidden="1">'6.18'!$G$3:$G$6</definedName>
    <definedName name="solver_rhs4" localSheetId="15" hidden="1">'6.20'!$H$12:$H$13</definedName>
    <definedName name="solver_rhs4" localSheetId="2" hidden="1">'6.5'!$L$3:$L$5</definedName>
    <definedName name="solver_rhs5" localSheetId="15" hidden="1">'6.20'!$H$2:$H$9</definedName>
    <definedName name="solver_rlx" localSheetId="7" hidden="1">2</definedName>
    <definedName name="solver_rlx" localSheetId="8" hidden="1">2</definedName>
    <definedName name="solver_rlx" localSheetId="9" hidden="1">2</definedName>
    <definedName name="solver_rlx" localSheetId="12" hidden="1">2</definedName>
    <definedName name="solver_rlx" localSheetId="13" hidden="1">1</definedName>
    <definedName name="solver_rlx" localSheetId="14" hidden="1">2</definedName>
    <definedName name="solver_rlx" localSheetId="15" hidden="1">2</definedName>
    <definedName name="solver_rlx" localSheetId="1" hidden="1">2</definedName>
    <definedName name="solver_rlx" localSheetId="2" hidden="1">2</definedName>
    <definedName name="solver_rlx" localSheetId="3" hidden="1">2</definedName>
    <definedName name="solver_rlx" localSheetId="4" hidden="1">1</definedName>
    <definedName name="solver_rlx" localSheetId="5" hidden="1">2</definedName>
    <definedName name="solver_rlx" localSheetId="6" hidden="1">2</definedName>
    <definedName name="solver_rsd" localSheetId="7" hidden="1">0</definedName>
    <definedName name="solver_rsd" localSheetId="8" hidden="1">0</definedName>
    <definedName name="solver_rsd" localSheetId="9" hidden="1">0</definedName>
    <definedName name="solver_rsd" localSheetId="12" hidden="1">0</definedName>
    <definedName name="solver_rsd" localSheetId="13" hidden="1">0</definedName>
    <definedName name="solver_rsd" localSheetId="14" hidden="1">0</definedName>
    <definedName name="solver_rsd" localSheetId="15" hidden="1">0</definedName>
    <definedName name="solver_rsd" localSheetId="1" hidden="1">0</definedName>
    <definedName name="solver_rsd" localSheetId="2" hidden="1">0</definedName>
    <definedName name="solver_rsd" localSheetId="3" hidden="1">0</definedName>
    <definedName name="solver_rsd" localSheetId="4" hidden="1">0</definedName>
    <definedName name="solver_rsd" localSheetId="5" hidden="1">0</definedName>
    <definedName name="solver_rsd" localSheetId="6" hidden="1">0</definedName>
    <definedName name="solver_scl" localSheetId="7" hidden="1">2</definedName>
    <definedName name="solver_scl" localSheetId="8" hidden="1">1</definedName>
    <definedName name="solver_scl" localSheetId="9" hidden="1">1</definedName>
    <definedName name="solver_scl" localSheetId="12" hidden="1">1</definedName>
    <definedName name="solver_scl" localSheetId="13" hidden="1">2</definedName>
    <definedName name="solver_scl" localSheetId="14" hidden="1">1</definedName>
    <definedName name="solver_scl" localSheetId="15" hidden="1">1</definedName>
    <definedName name="solver_scl" localSheetId="1" hidden="1">1</definedName>
    <definedName name="solver_scl" localSheetId="2" hidden="1">1</definedName>
    <definedName name="solver_scl" localSheetId="3" hidden="1">1</definedName>
    <definedName name="solver_scl" localSheetId="4" hidden="1">2</definedName>
    <definedName name="solver_scl" localSheetId="5" hidden="1">1</definedName>
    <definedName name="solver_scl" localSheetId="6" hidden="1">1</definedName>
    <definedName name="solver_sho" localSheetId="7" hidden="1">2</definedName>
    <definedName name="solver_sho" localSheetId="8" hidden="1">2</definedName>
    <definedName name="solver_sho" localSheetId="9" hidden="1">2</definedName>
    <definedName name="solver_sho" localSheetId="12" hidden="1">2</definedName>
    <definedName name="solver_sho" localSheetId="13" hidden="1">2</definedName>
    <definedName name="solver_sho" localSheetId="14" hidden="1">2</definedName>
    <definedName name="solver_sho" localSheetId="15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ssz" localSheetId="7" hidden="1">100</definedName>
    <definedName name="solver_ssz" localSheetId="8" hidden="1">100</definedName>
    <definedName name="solver_ssz" localSheetId="9" hidden="1">100</definedName>
    <definedName name="solver_ssz" localSheetId="12" hidden="1">100</definedName>
    <definedName name="solver_ssz" localSheetId="13" hidden="1">100</definedName>
    <definedName name="solver_ssz" localSheetId="14" hidden="1">100</definedName>
    <definedName name="solver_ssz" localSheetId="15" hidden="1">100</definedName>
    <definedName name="solver_ssz" localSheetId="1" hidden="1">100</definedName>
    <definedName name="solver_ssz" localSheetId="2" hidden="1">100</definedName>
    <definedName name="solver_ssz" localSheetId="3" hidden="1">100</definedName>
    <definedName name="solver_ssz" localSheetId="4" hidden="1">100</definedName>
    <definedName name="solver_ssz" localSheetId="5" hidden="1">100</definedName>
    <definedName name="solver_ssz" localSheetId="6" hidden="1">100</definedName>
    <definedName name="solver_tim" localSheetId="7" hidden="1">2147483647</definedName>
    <definedName name="solver_tim" localSheetId="8" hidden="1">2147483647</definedName>
    <definedName name="solver_tim" localSheetId="9" hidden="1">2147483647</definedName>
    <definedName name="solver_tim" localSheetId="12" hidden="1">2147483647</definedName>
    <definedName name="solver_tim" localSheetId="13" hidden="1">2147483647</definedName>
    <definedName name="solver_tim" localSheetId="14" hidden="1">2147483647</definedName>
    <definedName name="solver_tim" localSheetId="15" hidden="1">2147483647</definedName>
    <definedName name="solver_tim" localSheetId="1" hidden="1">2147483647</definedName>
    <definedName name="solver_tim" localSheetId="2" hidden="1">2147483647</definedName>
    <definedName name="solver_tim" localSheetId="3" hidden="1">2147483647</definedName>
    <definedName name="solver_tim" localSheetId="4" hidden="1">2147483647</definedName>
    <definedName name="solver_tim" localSheetId="5" hidden="1">2147483647</definedName>
    <definedName name="solver_tim" localSheetId="6" hidden="1">2147483647</definedName>
    <definedName name="solver_tol" localSheetId="7" hidden="1">0.01</definedName>
    <definedName name="solver_tol" localSheetId="8" hidden="1">0.01</definedName>
    <definedName name="solver_tol" localSheetId="9" hidden="1">0.01</definedName>
    <definedName name="solver_tol" localSheetId="12" hidden="1">0.01</definedName>
    <definedName name="solver_tol" localSheetId="13" hidden="1">0.01</definedName>
    <definedName name="solver_tol" localSheetId="14" hidden="1">0.01</definedName>
    <definedName name="solver_tol" localSheetId="15" hidden="1">0.01</definedName>
    <definedName name="solver_tol" localSheetId="1" hidden="1">0.01</definedName>
    <definedName name="solver_tol" localSheetId="2" hidden="1">0.01</definedName>
    <definedName name="solver_tol" localSheetId="3" hidden="1">0.01</definedName>
    <definedName name="solver_tol" localSheetId="4" hidden="1">0.01</definedName>
    <definedName name="solver_tol" localSheetId="5" hidden="1">0.01</definedName>
    <definedName name="solver_tol" localSheetId="6" hidden="1">0.01</definedName>
    <definedName name="solver_typ" localSheetId="7" hidden="1">1</definedName>
    <definedName name="solver_typ" localSheetId="8" hidden="1">2</definedName>
    <definedName name="solver_typ" localSheetId="9" hidden="1">2</definedName>
    <definedName name="solver_typ" localSheetId="12" hidden="1">2</definedName>
    <definedName name="solver_typ" localSheetId="13" hidden="1">2</definedName>
    <definedName name="solver_typ" localSheetId="14" hidden="1">2</definedName>
    <definedName name="solver_typ" localSheetId="15" hidden="1">2</definedName>
    <definedName name="solver_typ" localSheetId="1" hidden="1">2</definedName>
    <definedName name="solver_typ" localSheetId="2" hidden="1">1</definedName>
    <definedName name="solver_typ" localSheetId="3" hidden="1">1</definedName>
    <definedName name="solver_typ" localSheetId="4" hidden="1">2</definedName>
    <definedName name="solver_typ" localSheetId="5" hidden="1">2</definedName>
    <definedName name="solver_typ" localSheetId="6" hidden="1">1</definedName>
    <definedName name="solver_val" localSheetId="7" hidden="1">0</definedName>
    <definedName name="solver_val" localSheetId="8" hidden="1">0</definedName>
    <definedName name="solver_val" localSheetId="9" hidden="1">0</definedName>
    <definedName name="solver_val" localSheetId="12" hidden="1">0</definedName>
    <definedName name="solver_val" localSheetId="13" hidden="1">0</definedName>
    <definedName name="solver_val" localSheetId="14" hidden="1">0</definedName>
    <definedName name="solver_val" localSheetId="15" hidden="1">0</definedName>
    <definedName name="solver_val" localSheetId="1" hidden="1">0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5" hidden="1">0</definedName>
    <definedName name="solver_val" localSheetId="6" hidden="1">0</definedName>
    <definedName name="solver_ver" localSheetId="7" hidden="1">2</definedName>
    <definedName name="solver_ver" localSheetId="8" hidden="1">2</definedName>
    <definedName name="solver_ver" localSheetId="9" hidden="1">2</definedName>
    <definedName name="solver_ver" localSheetId="12" hidden="1">2</definedName>
    <definedName name="solver_ver" localSheetId="13" hidden="1">2</definedName>
    <definedName name="solver_ver" localSheetId="14" hidden="1">2</definedName>
    <definedName name="solver_ver" localSheetId="15" hidden="1">2</definedName>
    <definedName name="solver_ver" localSheetId="1" hidden="1">2</definedName>
    <definedName name="solver_ver" localSheetId="2" hidden="1">2</definedName>
    <definedName name="solver_ver" localSheetId="3" hidden="1">2</definedName>
    <definedName name="solver_ver" localSheetId="4" hidden="1">2</definedName>
    <definedName name="solver_ver" localSheetId="5" hidden="1">2</definedName>
    <definedName name="solver_ver" localSheetId="6" hidden="1">2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7" l="1"/>
  <c r="G13" i="17"/>
  <c r="H12" i="17"/>
  <c r="G12" i="17"/>
  <c r="H9" i="17"/>
  <c r="G9" i="17"/>
  <c r="H8" i="17"/>
  <c r="G8" i="17"/>
  <c r="D8" i="17"/>
  <c r="H7" i="17"/>
  <c r="G7" i="17"/>
  <c r="D7" i="17"/>
  <c r="H6" i="17"/>
  <c r="G6" i="17"/>
  <c r="D6" i="17"/>
  <c r="H5" i="17"/>
  <c r="G5" i="17"/>
  <c r="D5" i="17"/>
  <c r="H4" i="17"/>
  <c r="G4" i="17"/>
  <c r="D4" i="17"/>
  <c r="H3" i="17"/>
  <c r="G3" i="17"/>
  <c r="D3" i="17"/>
  <c r="H2" i="17"/>
  <c r="G2" i="17"/>
  <c r="D2" i="17"/>
  <c r="B24" i="15"/>
  <c r="C24" i="15"/>
  <c r="D24" i="15"/>
  <c r="E24" i="15"/>
  <c r="B25" i="15"/>
  <c r="C25" i="15"/>
  <c r="D25" i="15"/>
  <c r="E25" i="15"/>
  <c r="B26" i="15"/>
  <c r="C26" i="15"/>
  <c r="D26" i="15"/>
  <c r="E26" i="15"/>
  <c r="C23" i="15"/>
  <c r="D23" i="15"/>
  <c r="E23" i="15"/>
  <c r="B23" i="15"/>
  <c r="G10" i="15"/>
  <c r="G18" i="15"/>
  <c r="G20" i="15"/>
  <c r="E7" i="15"/>
  <c r="D7" i="15"/>
  <c r="C7" i="15"/>
  <c r="B7" i="15"/>
  <c r="F6" i="15"/>
  <c r="F5" i="15"/>
  <c r="F4" i="15"/>
  <c r="F3" i="15"/>
  <c r="F29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4" i="14"/>
  <c r="G5" i="14"/>
  <c r="C5" i="14"/>
  <c r="G6" i="14"/>
  <c r="C6" i="14"/>
  <c r="G7" i="14"/>
  <c r="C7" i="14"/>
  <c r="G8" i="14"/>
  <c r="C8" i="14"/>
  <c r="G9" i="14"/>
  <c r="C9" i="14"/>
  <c r="G10" i="14"/>
  <c r="C10" i="14"/>
  <c r="G11" i="14"/>
  <c r="C11" i="14"/>
  <c r="G12" i="14"/>
  <c r="C12" i="14"/>
  <c r="G13" i="14"/>
  <c r="C13" i="14"/>
  <c r="G14" i="14"/>
  <c r="C14" i="14"/>
  <c r="G15" i="14"/>
  <c r="C15" i="14"/>
  <c r="G16" i="14"/>
  <c r="C16" i="14"/>
  <c r="G17" i="14"/>
  <c r="C17" i="14"/>
  <c r="G18" i="14"/>
  <c r="C18" i="14"/>
  <c r="G19" i="14"/>
  <c r="C19" i="14"/>
  <c r="G20" i="14"/>
  <c r="C20" i="14"/>
  <c r="G21" i="14"/>
  <c r="C21" i="14"/>
  <c r="G22" i="14"/>
  <c r="C22" i="14"/>
  <c r="G23" i="14"/>
  <c r="C23" i="14"/>
  <c r="G24" i="14"/>
  <c r="C24" i="14"/>
  <c r="G25" i="14"/>
  <c r="C25" i="14"/>
  <c r="G26" i="14"/>
  <c r="C26" i="14"/>
  <c r="G27" i="14"/>
  <c r="C27" i="14"/>
  <c r="G4" i="14"/>
  <c r="C4" i="14"/>
  <c r="D12" i="13"/>
  <c r="C3" i="13"/>
  <c r="C4" i="13"/>
  <c r="C5" i="13"/>
  <c r="C6" i="13"/>
  <c r="C7" i="13"/>
  <c r="C8" i="13"/>
  <c r="C9" i="13"/>
  <c r="C10" i="13"/>
  <c r="C2" i="13"/>
  <c r="B3" i="13"/>
  <c r="B4" i="13"/>
  <c r="B5" i="13"/>
  <c r="B6" i="13"/>
  <c r="B7" i="13"/>
  <c r="B8" i="13"/>
  <c r="B9" i="13"/>
  <c r="B10" i="13"/>
  <c r="B2" i="13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6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Y3" i="10"/>
  <c r="Z3" i="10"/>
  <c r="AA3" i="10"/>
  <c r="AB3" i="10"/>
  <c r="AC3" i="10"/>
  <c r="E3" i="10"/>
  <c r="C9" i="9"/>
  <c r="F9" i="9"/>
  <c r="G9" i="9"/>
  <c r="H9" i="9"/>
  <c r="I9" i="9"/>
  <c r="J9" i="9"/>
  <c r="K9" i="9"/>
  <c r="L9" i="9"/>
  <c r="M9" i="9"/>
  <c r="N9" i="9"/>
  <c r="O9" i="9"/>
  <c r="P9" i="9"/>
  <c r="E9" i="9"/>
  <c r="I4" i="8"/>
  <c r="I3" i="8"/>
  <c r="D6" i="7"/>
  <c r="D5" i="7"/>
  <c r="D3" i="7"/>
  <c r="C7" i="6"/>
  <c r="D7" i="6"/>
  <c r="E7" i="6"/>
  <c r="B7" i="6"/>
  <c r="F4" i="6"/>
  <c r="F5" i="6"/>
  <c r="F6" i="6"/>
  <c r="F3" i="6"/>
  <c r="G10" i="6"/>
  <c r="D3" i="5"/>
  <c r="D4" i="5"/>
  <c r="D5" i="5"/>
  <c r="D6" i="5"/>
  <c r="D7" i="5"/>
  <c r="D8" i="5"/>
  <c r="D2" i="5"/>
  <c r="H9" i="5"/>
  <c r="H8" i="5"/>
  <c r="H7" i="5"/>
  <c r="H6" i="5"/>
  <c r="H5" i="5"/>
  <c r="H4" i="5"/>
  <c r="H3" i="5"/>
  <c r="H2" i="5"/>
  <c r="G9" i="5"/>
  <c r="G8" i="5"/>
  <c r="G7" i="5"/>
  <c r="G6" i="5"/>
  <c r="G5" i="5"/>
  <c r="G4" i="5"/>
  <c r="G3" i="5"/>
  <c r="G2" i="5"/>
  <c r="G31" i="4"/>
  <c r="G30" i="4"/>
  <c r="G27" i="4"/>
  <c r="G20" i="4"/>
  <c r="G19" i="4"/>
  <c r="G16" i="4"/>
  <c r="G9" i="4"/>
  <c r="G8" i="4"/>
  <c r="G5" i="4"/>
  <c r="K4" i="3"/>
  <c r="K5" i="3"/>
  <c r="K3" i="3"/>
  <c r="C8" i="3"/>
  <c r="D8" i="3"/>
  <c r="B8" i="3"/>
  <c r="G6" i="2"/>
  <c r="F6" i="2"/>
  <c r="E6" i="2"/>
  <c r="C6" i="2"/>
  <c r="N3" i="1"/>
  <c r="O3" i="1"/>
  <c r="P3" i="1"/>
  <c r="Q3" i="1"/>
  <c r="R3" i="1"/>
  <c r="S3" i="1"/>
  <c r="M3" i="1"/>
  <c r="N2" i="1"/>
  <c r="O2" i="1"/>
  <c r="P2" i="1"/>
  <c r="Q2" i="1"/>
  <c r="R2" i="1"/>
  <c r="S2" i="1"/>
  <c r="M2" i="1"/>
  <c r="M6" i="1"/>
  <c r="N6" i="1"/>
  <c r="O6" i="1"/>
  <c r="P6" i="1"/>
  <c r="Q6" i="1"/>
  <c r="R6" i="1"/>
  <c r="S6" i="1"/>
  <c r="M7" i="1"/>
  <c r="N7" i="1"/>
  <c r="O7" i="1"/>
  <c r="P7" i="1"/>
  <c r="Q7" i="1"/>
  <c r="R7" i="1"/>
  <c r="S7" i="1"/>
  <c r="M8" i="1"/>
  <c r="N8" i="1"/>
  <c r="O8" i="1"/>
  <c r="P8" i="1"/>
  <c r="Q8" i="1"/>
  <c r="R8" i="1"/>
  <c r="S8" i="1"/>
  <c r="M9" i="1"/>
  <c r="N9" i="1"/>
  <c r="O9" i="1"/>
  <c r="P9" i="1"/>
  <c r="Q9" i="1"/>
  <c r="R9" i="1"/>
  <c r="S9" i="1"/>
  <c r="M10" i="1"/>
  <c r="N10" i="1"/>
  <c r="O10" i="1"/>
  <c r="P10" i="1"/>
  <c r="Q10" i="1"/>
  <c r="R10" i="1"/>
  <c r="S10" i="1"/>
  <c r="M11" i="1"/>
  <c r="N11" i="1"/>
  <c r="O11" i="1"/>
  <c r="P11" i="1"/>
  <c r="Q11" i="1"/>
  <c r="R11" i="1"/>
  <c r="S11" i="1"/>
  <c r="M12" i="1"/>
  <c r="N12" i="1"/>
  <c r="O12" i="1"/>
  <c r="P12" i="1"/>
  <c r="Q12" i="1"/>
  <c r="R12" i="1"/>
  <c r="S12" i="1"/>
  <c r="M13" i="1"/>
  <c r="N13" i="1"/>
  <c r="O13" i="1"/>
  <c r="P13" i="1"/>
  <c r="Q13" i="1"/>
  <c r="R13" i="1"/>
  <c r="S13" i="1"/>
  <c r="M14" i="1"/>
  <c r="N14" i="1"/>
  <c r="O14" i="1"/>
  <c r="P14" i="1"/>
  <c r="Q14" i="1"/>
  <c r="R14" i="1"/>
  <c r="S14" i="1"/>
  <c r="M15" i="1"/>
  <c r="N15" i="1"/>
  <c r="O15" i="1"/>
  <c r="P15" i="1"/>
  <c r="Q15" i="1"/>
  <c r="R15" i="1"/>
  <c r="S15" i="1"/>
  <c r="M16" i="1"/>
  <c r="N16" i="1"/>
  <c r="O16" i="1"/>
  <c r="P16" i="1"/>
  <c r="Q16" i="1"/>
  <c r="R16" i="1"/>
  <c r="S16" i="1"/>
  <c r="M17" i="1"/>
  <c r="N17" i="1"/>
  <c r="O17" i="1"/>
  <c r="P17" i="1"/>
  <c r="Q17" i="1"/>
  <c r="R17" i="1"/>
  <c r="S17" i="1"/>
  <c r="M18" i="1"/>
  <c r="N18" i="1"/>
  <c r="O18" i="1"/>
  <c r="P18" i="1"/>
  <c r="Q18" i="1"/>
  <c r="R18" i="1"/>
  <c r="S18" i="1"/>
  <c r="M19" i="1"/>
  <c r="N19" i="1"/>
  <c r="O19" i="1"/>
  <c r="P19" i="1"/>
  <c r="Q19" i="1"/>
  <c r="R19" i="1"/>
  <c r="S19" i="1"/>
  <c r="M20" i="1"/>
  <c r="N20" i="1"/>
  <c r="O20" i="1"/>
  <c r="P20" i="1"/>
  <c r="Q20" i="1"/>
  <c r="R20" i="1"/>
  <c r="S20" i="1"/>
  <c r="M21" i="1"/>
  <c r="N21" i="1"/>
  <c r="O21" i="1"/>
  <c r="P21" i="1"/>
  <c r="Q21" i="1"/>
  <c r="R21" i="1"/>
  <c r="S21" i="1"/>
  <c r="M22" i="1"/>
  <c r="N22" i="1"/>
  <c r="O22" i="1"/>
  <c r="P22" i="1"/>
  <c r="Q22" i="1"/>
  <c r="R22" i="1"/>
  <c r="S22" i="1"/>
  <c r="M23" i="1"/>
  <c r="N23" i="1"/>
  <c r="O23" i="1"/>
  <c r="P23" i="1"/>
  <c r="Q23" i="1"/>
  <c r="R23" i="1"/>
  <c r="S23" i="1"/>
  <c r="M24" i="1"/>
  <c r="N24" i="1"/>
  <c r="O24" i="1"/>
  <c r="P24" i="1"/>
  <c r="Q24" i="1"/>
  <c r="R24" i="1"/>
  <c r="S24" i="1"/>
  <c r="M25" i="1"/>
  <c r="N25" i="1"/>
  <c r="O25" i="1"/>
  <c r="P25" i="1"/>
  <c r="Q25" i="1"/>
  <c r="R25" i="1"/>
  <c r="S25" i="1"/>
  <c r="M26" i="1"/>
  <c r="N26" i="1"/>
  <c r="O26" i="1"/>
  <c r="P26" i="1"/>
  <c r="Q26" i="1"/>
  <c r="R26" i="1"/>
  <c r="S26" i="1"/>
  <c r="M27" i="1"/>
  <c r="N27" i="1"/>
  <c r="O27" i="1"/>
  <c r="P27" i="1"/>
  <c r="Q27" i="1"/>
  <c r="R27" i="1"/>
  <c r="S27" i="1"/>
  <c r="M28" i="1"/>
  <c r="N28" i="1"/>
  <c r="O28" i="1"/>
  <c r="P28" i="1"/>
  <c r="Q28" i="1"/>
  <c r="R28" i="1"/>
  <c r="S28" i="1"/>
  <c r="M29" i="1"/>
  <c r="N29" i="1"/>
  <c r="O29" i="1"/>
  <c r="P29" i="1"/>
  <c r="Q29" i="1"/>
  <c r="R29" i="1"/>
  <c r="S29" i="1"/>
  <c r="M30" i="1"/>
  <c r="N30" i="1"/>
  <c r="O30" i="1"/>
  <c r="P30" i="1"/>
  <c r="Q30" i="1"/>
  <c r="R30" i="1"/>
  <c r="S30" i="1"/>
  <c r="M31" i="1"/>
  <c r="N31" i="1"/>
  <c r="O31" i="1"/>
  <c r="P31" i="1"/>
  <c r="Q31" i="1"/>
  <c r="R31" i="1"/>
  <c r="S31" i="1"/>
  <c r="M32" i="1"/>
  <c r="N32" i="1"/>
  <c r="O32" i="1"/>
  <c r="P32" i="1"/>
  <c r="Q32" i="1"/>
  <c r="R32" i="1"/>
  <c r="S32" i="1"/>
  <c r="M33" i="1"/>
  <c r="N33" i="1"/>
  <c r="O33" i="1"/>
  <c r="P33" i="1"/>
  <c r="Q33" i="1"/>
  <c r="R33" i="1"/>
  <c r="S33" i="1"/>
  <c r="M34" i="1"/>
  <c r="N34" i="1"/>
  <c r="O34" i="1"/>
  <c r="P34" i="1"/>
  <c r="Q34" i="1"/>
  <c r="R34" i="1"/>
  <c r="S34" i="1"/>
  <c r="M35" i="1"/>
  <c r="N35" i="1"/>
  <c r="O35" i="1"/>
  <c r="P35" i="1"/>
  <c r="Q35" i="1"/>
  <c r="R35" i="1"/>
  <c r="S35" i="1"/>
  <c r="M36" i="1"/>
  <c r="N36" i="1"/>
  <c r="O36" i="1"/>
  <c r="P36" i="1"/>
  <c r="Q36" i="1"/>
  <c r="R36" i="1"/>
  <c r="S36" i="1"/>
  <c r="M37" i="1"/>
  <c r="N37" i="1"/>
  <c r="O37" i="1"/>
  <c r="P37" i="1"/>
  <c r="Q37" i="1"/>
  <c r="R37" i="1"/>
  <c r="S37" i="1"/>
  <c r="M38" i="1"/>
  <c r="N38" i="1"/>
  <c r="O38" i="1"/>
  <c r="P38" i="1"/>
  <c r="Q38" i="1"/>
  <c r="R38" i="1"/>
  <c r="S38" i="1"/>
  <c r="M39" i="1"/>
  <c r="N39" i="1"/>
  <c r="O39" i="1"/>
  <c r="P39" i="1"/>
  <c r="Q39" i="1"/>
  <c r="R39" i="1"/>
  <c r="S39" i="1"/>
  <c r="M40" i="1"/>
  <c r="N40" i="1"/>
  <c r="O40" i="1"/>
  <c r="P40" i="1"/>
  <c r="Q40" i="1"/>
  <c r="R40" i="1"/>
  <c r="S40" i="1"/>
  <c r="M41" i="1"/>
  <c r="N41" i="1"/>
  <c r="O41" i="1"/>
  <c r="P41" i="1"/>
  <c r="Q41" i="1"/>
  <c r="R41" i="1"/>
  <c r="S41" i="1"/>
  <c r="M42" i="1"/>
  <c r="N42" i="1"/>
  <c r="O42" i="1"/>
  <c r="P42" i="1"/>
  <c r="Q42" i="1"/>
  <c r="R42" i="1"/>
  <c r="S42" i="1"/>
  <c r="M43" i="1"/>
  <c r="N43" i="1"/>
  <c r="O43" i="1"/>
  <c r="P43" i="1"/>
  <c r="Q43" i="1"/>
  <c r="R43" i="1"/>
  <c r="S43" i="1"/>
  <c r="M44" i="1"/>
  <c r="N44" i="1"/>
  <c r="O44" i="1"/>
  <c r="P44" i="1"/>
  <c r="Q44" i="1"/>
  <c r="R44" i="1"/>
  <c r="S44" i="1"/>
  <c r="M45" i="1"/>
  <c r="N45" i="1"/>
  <c r="O45" i="1"/>
  <c r="P45" i="1"/>
  <c r="Q45" i="1"/>
  <c r="R45" i="1"/>
  <c r="S45" i="1"/>
  <c r="M46" i="1"/>
  <c r="N46" i="1"/>
  <c r="O46" i="1"/>
  <c r="P46" i="1"/>
  <c r="Q46" i="1"/>
  <c r="R46" i="1"/>
  <c r="S46" i="1"/>
  <c r="M47" i="1"/>
  <c r="N47" i="1"/>
  <c r="O47" i="1"/>
  <c r="P47" i="1"/>
  <c r="Q47" i="1"/>
  <c r="R47" i="1"/>
  <c r="S47" i="1"/>
  <c r="M48" i="1"/>
  <c r="N48" i="1"/>
  <c r="O48" i="1"/>
  <c r="P48" i="1"/>
  <c r="Q48" i="1"/>
  <c r="R48" i="1"/>
  <c r="S48" i="1"/>
  <c r="M49" i="1"/>
  <c r="N49" i="1"/>
  <c r="O49" i="1"/>
  <c r="P49" i="1"/>
  <c r="Q49" i="1"/>
  <c r="R49" i="1"/>
  <c r="S49" i="1"/>
  <c r="M50" i="1"/>
  <c r="N50" i="1"/>
  <c r="O50" i="1"/>
  <c r="P50" i="1"/>
  <c r="Q50" i="1"/>
  <c r="R50" i="1"/>
  <c r="S50" i="1"/>
  <c r="M51" i="1"/>
  <c r="N51" i="1"/>
  <c r="O51" i="1"/>
  <c r="P51" i="1"/>
  <c r="Q51" i="1"/>
  <c r="R51" i="1"/>
  <c r="S51" i="1"/>
  <c r="M52" i="1"/>
  <c r="N52" i="1"/>
  <c r="O52" i="1"/>
  <c r="P52" i="1"/>
  <c r="Q52" i="1"/>
  <c r="R52" i="1"/>
  <c r="S52" i="1"/>
  <c r="M53" i="1"/>
  <c r="N53" i="1"/>
  <c r="O53" i="1"/>
  <c r="P53" i="1"/>
  <c r="Q53" i="1"/>
  <c r="R53" i="1"/>
  <c r="S53" i="1"/>
  <c r="M54" i="1"/>
  <c r="N54" i="1"/>
  <c r="O54" i="1"/>
  <c r="P54" i="1"/>
  <c r="Q54" i="1"/>
  <c r="R54" i="1"/>
  <c r="S54" i="1"/>
  <c r="M55" i="1"/>
  <c r="N55" i="1"/>
  <c r="O55" i="1"/>
  <c r="P55" i="1"/>
  <c r="Q55" i="1"/>
  <c r="R55" i="1"/>
  <c r="S55" i="1"/>
  <c r="M56" i="1"/>
  <c r="N56" i="1"/>
  <c r="O56" i="1"/>
  <c r="P56" i="1"/>
  <c r="Q56" i="1"/>
  <c r="R56" i="1"/>
  <c r="S56" i="1"/>
  <c r="M57" i="1"/>
  <c r="N57" i="1"/>
  <c r="O57" i="1"/>
  <c r="P57" i="1"/>
  <c r="Q57" i="1"/>
  <c r="R57" i="1"/>
  <c r="S57" i="1"/>
  <c r="M58" i="1"/>
  <c r="N58" i="1"/>
  <c r="O58" i="1"/>
  <c r="P58" i="1"/>
  <c r="Q58" i="1"/>
  <c r="R58" i="1"/>
  <c r="S58" i="1"/>
  <c r="M59" i="1"/>
  <c r="N59" i="1"/>
  <c r="O59" i="1"/>
  <c r="P59" i="1"/>
  <c r="Q59" i="1"/>
  <c r="R59" i="1"/>
  <c r="S59" i="1"/>
  <c r="M60" i="1"/>
  <c r="N60" i="1"/>
  <c r="O60" i="1"/>
  <c r="P60" i="1"/>
  <c r="Q60" i="1"/>
  <c r="R60" i="1"/>
  <c r="S60" i="1"/>
  <c r="M61" i="1"/>
  <c r="N61" i="1"/>
  <c r="O61" i="1"/>
  <c r="P61" i="1"/>
  <c r="Q61" i="1"/>
  <c r="R61" i="1"/>
  <c r="S61" i="1"/>
  <c r="M62" i="1"/>
  <c r="N62" i="1"/>
  <c r="O62" i="1"/>
  <c r="P62" i="1"/>
  <c r="Q62" i="1"/>
  <c r="R62" i="1"/>
  <c r="S62" i="1"/>
  <c r="M63" i="1"/>
  <c r="N63" i="1"/>
  <c r="O63" i="1"/>
  <c r="P63" i="1"/>
  <c r="Q63" i="1"/>
  <c r="R63" i="1"/>
  <c r="S63" i="1"/>
  <c r="M64" i="1"/>
  <c r="N64" i="1"/>
  <c r="O64" i="1"/>
  <c r="P64" i="1"/>
  <c r="Q64" i="1"/>
  <c r="R64" i="1"/>
  <c r="S64" i="1"/>
  <c r="M65" i="1"/>
  <c r="N65" i="1"/>
  <c r="O65" i="1"/>
  <c r="P65" i="1"/>
  <c r="Q65" i="1"/>
  <c r="R65" i="1"/>
  <c r="S65" i="1"/>
  <c r="M66" i="1"/>
  <c r="N66" i="1"/>
  <c r="O66" i="1"/>
  <c r="P66" i="1"/>
  <c r="Q66" i="1"/>
  <c r="R66" i="1"/>
  <c r="S66" i="1"/>
  <c r="M67" i="1"/>
  <c r="N67" i="1"/>
  <c r="O67" i="1"/>
  <c r="P67" i="1"/>
  <c r="Q67" i="1"/>
  <c r="R67" i="1"/>
  <c r="S67" i="1"/>
  <c r="M68" i="1"/>
  <c r="N68" i="1"/>
  <c r="O68" i="1"/>
  <c r="P68" i="1"/>
  <c r="Q68" i="1"/>
  <c r="R68" i="1"/>
  <c r="S68" i="1"/>
  <c r="M69" i="1"/>
  <c r="N69" i="1"/>
  <c r="O69" i="1"/>
  <c r="P69" i="1"/>
  <c r="Q69" i="1"/>
  <c r="R69" i="1"/>
  <c r="S69" i="1"/>
  <c r="M70" i="1"/>
  <c r="N70" i="1"/>
  <c r="O70" i="1"/>
  <c r="P70" i="1"/>
  <c r="Q70" i="1"/>
  <c r="R70" i="1"/>
  <c r="S70" i="1"/>
  <c r="M71" i="1"/>
  <c r="N71" i="1"/>
  <c r="O71" i="1"/>
  <c r="P71" i="1"/>
  <c r="Q71" i="1"/>
  <c r="R71" i="1"/>
  <c r="S71" i="1"/>
  <c r="M72" i="1"/>
  <c r="N72" i="1"/>
  <c r="O72" i="1"/>
  <c r="P72" i="1"/>
  <c r="Q72" i="1"/>
  <c r="R72" i="1"/>
  <c r="S72" i="1"/>
  <c r="M73" i="1"/>
  <c r="N73" i="1"/>
  <c r="O73" i="1"/>
  <c r="P73" i="1"/>
  <c r="Q73" i="1"/>
  <c r="R73" i="1"/>
  <c r="S73" i="1"/>
  <c r="M74" i="1"/>
  <c r="N74" i="1"/>
  <c r="O74" i="1"/>
  <c r="P74" i="1"/>
  <c r="Q74" i="1"/>
  <c r="R74" i="1"/>
  <c r="S74" i="1"/>
  <c r="M75" i="1"/>
  <c r="N75" i="1"/>
  <c r="O75" i="1"/>
  <c r="P75" i="1"/>
  <c r="Q75" i="1"/>
  <c r="R75" i="1"/>
  <c r="S75" i="1"/>
  <c r="M76" i="1"/>
  <c r="N76" i="1"/>
  <c r="O76" i="1"/>
  <c r="P76" i="1"/>
  <c r="Q76" i="1"/>
  <c r="R76" i="1"/>
  <c r="S76" i="1"/>
  <c r="M77" i="1"/>
  <c r="N77" i="1"/>
  <c r="O77" i="1"/>
  <c r="P77" i="1"/>
  <c r="Q77" i="1"/>
  <c r="R77" i="1"/>
  <c r="S77" i="1"/>
  <c r="M78" i="1"/>
  <c r="N78" i="1"/>
  <c r="O78" i="1"/>
  <c r="P78" i="1"/>
  <c r="Q78" i="1"/>
  <c r="R78" i="1"/>
  <c r="S78" i="1"/>
  <c r="M79" i="1"/>
  <c r="N79" i="1"/>
  <c r="O79" i="1"/>
  <c r="P79" i="1"/>
  <c r="Q79" i="1"/>
  <c r="R79" i="1"/>
  <c r="S79" i="1"/>
  <c r="M80" i="1"/>
  <c r="N80" i="1"/>
  <c r="O80" i="1"/>
  <c r="P80" i="1"/>
  <c r="Q80" i="1"/>
  <c r="R80" i="1"/>
  <c r="S80" i="1"/>
  <c r="M81" i="1"/>
  <c r="N81" i="1"/>
  <c r="O81" i="1"/>
  <c r="P81" i="1"/>
  <c r="Q81" i="1"/>
  <c r="R81" i="1"/>
  <c r="S81" i="1"/>
  <c r="M82" i="1"/>
  <c r="N82" i="1"/>
  <c r="O82" i="1"/>
  <c r="P82" i="1"/>
  <c r="Q82" i="1"/>
  <c r="R82" i="1"/>
  <c r="S82" i="1"/>
  <c r="M83" i="1"/>
  <c r="N83" i="1"/>
  <c r="O83" i="1"/>
  <c r="P83" i="1"/>
  <c r="Q83" i="1"/>
  <c r="R83" i="1"/>
  <c r="S83" i="1"/>
  <c r="M84" i="1"/>
  <c r="N84" i="1"/>
  <c r="O84" i="1"/>
  <c r="P84" i="1"/>
  <c r="Q84" i="1"/>
  <c r="R84" i="1"/>
  <c r="S84" i="1"/>
  <c r="M85" i="1"/>
  <c r="N85" i="1"/>
  <c r="O85" i="1"/>
  <c r="P85" i="1"/>
  <c r="Q85" i="1"/>
  <c r="R85" i="1"/>
  <c r="S85" i="1"/>
  <c r="M86" i="1"/>
  <c r="N86" i="1"/>
  <c r="O86" i="1"/>
  <c r="P86" i="1"/>
  <c r="Q86" i="1"/>
  <c r="R86" i="1"/>
  <c r="S86" i="1"/>
  <c r="M87" i="1"/>
  <c r="N87" i="1"/>
  <c r="O87" i="1"/>
  <c r="P87" i="1"/>
  <c r="Q87" i="1"/>
  <c r="R87" i="1"/>
  <c r="S87" i="1"/>
  <c r="M88" i="1"/>
  <c r="N88" i="1"/>
  <c r="O88" i="1"/>
  <c r="P88" i="1"/>
  <c r="Q88" i="1"/>
  <c r="R88" i="1"/>
  <c r="S88" i="1"/>
  <c r="M89" i="1"/>
  <c r="N89" i="1"/>
  <c r="O89" i="1"/>
  <c r="P89" i="1"/>
  <c r="Q89" i="1"/>
  <c r="R89" i="1"/>
  <c r="S89" i="1"/>
  <c r="M90" i="1"/>
  <c r="N90" i="1"/>
  <c r="O90" i="1"/>
  <c r="P90" i="1"/>
  <c r="Q90" i="1"/>
  <c r="R90" i="1"/>
  <c r="S90" i="1"/>
  <c r="M91" i="1"/>
  <c r="N91" i="1"/>
  <c r="O91" i="1"/>
  <c r="P91" i="1"/>
  <c r="Q91" i="1"/>
  <c r="R91" i="1"/>
  <c r="S91" i="1"/>
  <c r="M92" i="1"/>
  <c r="N92" i="1"/>
  <c r="O92" i="1"/>
  <c r="P92" i="1"/>
  <c r="Q92" i="1"/>
  <c r="R92" i="1"/>
  <c r="S92" i="1"/>
  <c r="M93" i="1"/>
  <c r="N93" i="1"/>
  <c r="O93" i="1"/>
  <c r="P93" i="1"/>
  <c r="Q93" i="1"/>
  <c r="R93" i="1"/>
  <c r="S93" i="1"/>
  <c r="M94" i="1"/>
  <c r="N94" i="1"/>
  <c r="O94" i="1"/>
  <c r="P94" i="1"/>
  <c r="Q94" i="1"/>
  <c r="R94" i="1"/>
  <c r="S94" i="1"/>
  <c r="M95" i="1"/>
  <c r="N95" i="1"/>
  <c r="O95" i="1"/>
  <c r="P95" i="1"/>
  <c r="Q95" i="1"/>
  <c r="R95" i="1"/>
  <c r="S95" i="1"/>
  <c r="M96" i="1"/>
  <c r="N96" i="1"/>
  <c r="O96" i="1"/>
  <c r="P96" i="1"/>
  <c r="Q96" i="1"/>
  <c r="R96" i="1"/>
  <c r="S96" i="1"/>
  <c r="M97" i="1"/>
  <c r="N97" i="1"/>
  <c r="O97" i="1"/>
  <c r="P97" i="1"/>
  <c r="Q97" i="1"/>
  <c r="R97" i="1"/>
  <c r="S97" i="1"/>
  <c r="M98" i="1"/>
  <c r="N98" i="1"/>
  <c r="O98" i="1"/>
  <c r="P98" i="1"/>
  <c r="Q98" i="1"/>
  <c r="R98" i="1"/>
  <c r="S98" i="1"/>
  <c r="M99" i="1"/>
  <c r="N99" i="1"/>
  <c r="O99" i="1"/>
  <c r="P99" i="1"/>
  <c r="Q99" i="1"/>
  <c r="R99" i="1"/>
  <c r="S99" i="1"/>
  <c r="M100" i="1"/>
  <c r="N100" i="1"/>
  <c r="O100" i="1"/>
  <c r="P100" i="1"/>
  <c r="Q100" i="1"/>
  <c r="R100" i="1"/>
  <c r="S100" i="1"/>
  <c r="M101" i="1"/>
  <c r="N101" i="1"/>
  <c r="O101" i="1"/>
  <c r="P101" i="1"/>
  <c r="Q101" i="1"/>
  <c r="R101" i="1"/>
  <c r="S101" i="1"/>
  <c r="M102" i="1"/>
  <c r="N102" i="1"/>
  <c r="O102" i="1"/>
  <c r="P102" i="1"/>
  <c r="Q102" i="1"/>
  <c r="R102" i="1"/>
  <c r="S102" i="1"/>
  <c r="M103" i="1"/>
  <c r="N103" i="1"/>
  <c r="O103" i="1"/>
  <c r="P103" i="1"/>
  <c r="Q103" i="1"/>
  <c r="R103" i="1"/>
  <c r="S103" i="1"/>
  <c r="M104" i="1"/>
  <c r="N104" i="1"/>
  <c r="O104" i="1"/>
  <c r="P104" i="1"/>
  <c r="Q104" i="1"/>
  <c r="R104" i="1"/>
  <c r="S104" i="1"/>
  <c r="N5" i="1"/>
  <c r="O5" i="1"/>
  <c r="P5" i="1"/>
  <c r="Q5" i="1"/>
  <c r="R5" i="1"/>
  <c r="S5" i="1"/>
  <c r="M5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5" i="1"/>
  <c r="T6" i="1"/>
  <c r="T7" i="1"/>
  <c r="T8" i="1"/>
  <c r="T9" i="1"/>
  <c r="T10" i="1"/>
  <c r="T11" i="1"/>
  <c r="U5" i="1"/>
  <c r="U7" i="1"/>
  <c r="U11" i="1"/>
  <c r="U9" i="1"/>
  <c r="C6" i="1"/>
  <c r="D6" i="1"/>
  <c r="E6" i="1"/>
  <c r="H6" i="1"/>
  <c r="G6" i="1"/>
  <c r="F6" i="1"/>
  <c r="I6" i="1"/>
  <c r="C7" i="1"/>
  <c r="D7" i="1"/>
  <c r="E7" i="1"/>
  <c r="H7" i="1"/>
  <c r="G7" i="1"/>
  <c r="F7" i="1"/>
  <c r="I7" i="1"/>
  <c r="C8" i="1"/>
  <c r="D8" i="1"/>
  <c r="E8" i="1"/>
  <c r="H8" i="1"/>
  <c r="G8" i="1"/>
  <c r="F8" i="1"/>
  <c r="I8" i="1"/>
  <c r="C9" i="1"/>
  <c r="D9" i="1"/>
  <c r="E9" i="1"/>
  <c r="H9" i="1"/>
  <c r="G9" i="1"/>
  <c r="F9" i="1"/>
  <c r="I9" i="1"/>
  <c r="C10" i="1"/>
  <c r="D10" i="1"/>
  <c r="E10" i="1"/>
  <c r="H10" i="1"/>
  <c r="G10" i="1"/>
  <c r="F10" i="1"/>
  <c r="I10" i="1"/>
  <c r="C11" i="1"/>
  <c r="D11" i="1"/>
  <c r="E11" i="1"/>
  <c r="H11" i="1"/>
  <c r="G11" i="1"/>
  <c r="F11" i="1"/>
  <c r="I11" i="1"/>
  <c r="C12" i="1"/>
  <c r="D12" i="1"/>
  <c r="E12" i="1"/>
  <c r="H12" i="1"/>
  <c r="G12" i="1"/>
  <c r="F12" i="1"/>
  <c r="I12" i="1"/>
  <c r="C13" i="1"/>
  <c r="D13" i="1"/>
  <c r="E13" i="1"/>
  <c r="H13" i="1"/>
  <c r="G13" i="1"/>
  <c r="F13" i="1"/>
  <c r="I13" i="1"/>
  <c r="C14" i="1"/>
  <c r="D14" i="1"/>
  <c r="E14" i="1"/>
  <c r="H14" i="1"/>
  <c r="G14" i="1"/>
  <c r="F14" i="1"/>
  <c r="I14" i="1"/>
  <c r="C15" i="1"/>
  <c r="D15" i="1"/>
  <c r="E15" i="1"/>
  <c r="H15" i="1"/>
  <c r="G15" i="1"/>
  <c r="F15" i="1"/>
  <c r="I15" i="1"/>
  <c r="C16" i="1"/>
  <c r="D16" i="1"/>
  <c r="E16" i="1"/>
  <c r="H16" i="1"/>
  <c r="G16" i="1"/>
  <c r="F16" i="1"/>
  <c r="I16" i="1"/>
  <c r="C17" i="1"/>
  <c r="D17" i="1"/>
  <c r="E17" i="1"/>
  <c r="H17" i="1"/>
  <c r="G17" i="1"/>
  <c r="F17" i="1"/>
  <c r="I17" i="1"/>
  <c r="C18" i="1"/>
  <c r="D18" i="1"/>
  <c r="E18" i="1"/>
  <c r="H18" i="1"/>
  <c r="G18" i="1"/>
  <c r="F18" i="1"/>
  <c r="I18" i="1"/>
  <c r="C19" i="1"/>
  <c r="D19" i="1"/>
  <c r="E19" i="1"/>
  <c r="H19" i="1"/>
  <c r="G19" i="1"/>
  <c r="F19" i="1"/>
  <c r="I19" i="1"/>
  <c r="C20" i="1"/>
  <c r="D20" i="1"/>
  <c r="E20" i="1"/>
  <c r="H20" i="1"/>
  <c r="G20" i="1"/>
  <c r="F20" i="1"/>
  <c r="I20" i="1"/>
  <c r="C21" i="1"/>
  <c r="D21" i="1"/>
  <c r="E21" i="1"/>
  <c r="H21" i="1"/>
  <c r="G21" i="1"/>
  <c r="F21" i="1"/>
  <c r="I21" i="1"/>
  <c r="C22" i="1"/>
  <c r="D22" i="1"/>
  <c r="E22" i="1"/>
  <c r="H22" i="1"/>
  <c r="G22" i="1"/>
  <c r="F22" i="1"/>
  <c r="I22" i="1"/>
  <c r="C23" i="1"/>
  <c r="D23" i="1"/>
  <c r="E23" i="1"/>
  <c r="H23" i="1"/>
  <c r="G23" i="1"/>
  <c r="F23" i="1"/>
  <c r="I23" i="1"/>
  <c r="C24" i="1"/>
  <c r="D24" i="1"/>
  <c r="E24" i="1"/>
  <c r="H24" i="1"/>
  <c r="G24" i="1"/>
  <c r="F24" i="1"/>
  <c r="I24" i="1"/>
  <c r="C25" i="1"/>
  <c r="D25" i="1"/>
  <c r="E25" i="1"/>
  <c r="H25" i="1"/>
  <c r="G25" i="1"/>
  <c r="F25" i="1"/>
  <c r="I25" i="1"/>
  <c r="C26" i="1"/>
  <c r="D26" i="1"/>
  <c r="E26" i="1"/>
  <c r="H26" i="1"/>
  <c r="G26" i="1"/>
  <c r="F26" i="1"/>
  <c r="I26" i="1"/>
  <c r="C27" i="1"/>
  <c r="D27" i="1"/>
  <c r="E27" i="1"/>
  <c r="H27" i="1"/>
  <c r="G27" i="1"/>
  <c r="F27" i="1"/>
  <c r="I27" i="1"/>
  <c r="C28" i="1"/>
  <c r="D28" i="1"/>
  <c r="E28" i="1"/>
  <c r="H28" i="1"/>
  <c r="G28" i="1"/>
  <c r="F28" i="1"/>
  <c r="I28" i="1"/>
  <c r="C29" i="1"/>
  <c r="D29" i="1"/>
  <c r="E29" i="1"/>
  <c r="H29" i="1"/>
  <c r="G29" i="1"/>
  <c r="F29" i="1"/>
  <c r="I29" i="1"/>
  <c r="C30" i="1"/>
  <c r="D30" i="1"/>
  <c r="E30" i="1"/>
  <c r="H30" i="1"/>
  <c r="G30" i="1"/>
  <c r="F30" i="1"/>
  <c r="I30" i="1"/>
  <c r="C31" i="1"/>
  <c r="D31" i="1"/>
  <c r="E31" i="1"/>
  <c r="H31" i="1"/>
  <c r="G31" i="1"/>
  <c r="F31" i="1"/>
  <c r="I31" i="1"/>
  <c r="C32" i="1"/>
  <c r="D32" i="1"/>
  <c r="E32" i="1"/>
  <c r="H32" i="1"/>
  <c r="G32" i="1"/>
  <c r="F32" i="1"/>
  <c r="I32" i="1"/>
  <c r="C33" i="1"/>
  <c r="D33" i="1"/>
  <c r="E33" i="1"/>
  <c r="H33" i="1"/>
  <c r="G33" i="1"/>
  <c r="F33" i="1"/>
  <c r="I33" i="1"/>
  <c r="C34" i="1"/>
  <c r="D34" i="1"/>
  <c r="E34" i="1"/>
  <c r="H34" i="1"/>
  <c r="G34" i="1"/>
  <c r="F34" i="1"/>
  <c r="I34" i="1"/>
  <c r="C35" i="1"/>
  <c r="D35" i="1"/>
  <c r="E35" i="1"/>
  <c r="H35" i="1"/>
  <c r="G35" i="1"/>
  <c r="F35" i="1"/>
  <c r="I35" i="1"/>
  <c r="C36" i="1"/>
  <c r="D36" i="1"/>
  <c r="E36" i="1"/>
  <c r="H36" i="1"/>
  <c r="G36" i="1"/>
  <c r="F36" i="1"/>
  <c r="I36" i="1"/>
  <c r="C37" i="1"/>
  <c r="D37" i="1"/>
  <c r="E37" i="1"/>
  <c r="H37" i="1"/>
  <c r="G37" i="1"/>
  <c r="F37" i="1"/>
  <c r="I37" i="1"/>
  <c r="C38" i="1"/>
  <c r="D38" i="1"/>
  <c r="E38" i="1"/>
  <c r="H38" i="1"/>
  <c r="G38" i="1"/>
  <c r="F38" i="1"/>
  <c r="I38" i="1"/>
  <c r="C39" i="1"/>
  <c r="D39" i="1"/>
  <c r="E39" i="1"/>
  <c r="H39" i="1"/>
  <c r="G39" i="1"/>
  <c r="F39" i="1"/>
  <c r="I39" i="1"/>
  <c r="C40" i="1"/>
  <c r="D40" i="1"/>
  <c r="E40" i="1"/>
  <c r="H40" i="1"/>
  <c r="G40" i="1"/>
  <c r="F40" i="1"/>
  <c r="I40" i="1"/>
  <c r="C41" i="1"/>
  <c r="D41" i="1"/>
  <c r="E41" i="1"/>
  <c r="H41" i="1"/>
  <c r="G41" i="1"/>
  <c r="F41" i="1"/>
  <c r="I41" i="1"/>
  <c r="C42" i="1"/>
  <c r="D42" i="1"/>
  <c r="E42" i="1"/>
  <c r="H42" i="1"/>
  <c r="G42" i="1"/>
  <c r="F42" i="1"/>
  <c r="I42" i="1"/>
  <c r="C43" i="1"/>
  <c r="D43" i="1"/>
  <c r="E43" i="1"/>
  <c r="H43" i="1"/>
  <c r="G43" i="1"/>
  <c r="F43" i="1"/>
  <c r="I43" i="1"/>
  <c r="C44" i="1"/>
  <c r="D44" i="1"/>
  <c r="E44" i="1"/>
  <c r="H44" i="1"/>
  <c r="G44" i="1"/>
  <c r="F44" i="1"/>
  <c r="I44" i="1"/>
  <c r="C45" i="1"/>
  <c r="D45" i="1"/>
  <c r="E45" i="1"/>
  <c r="H45" i="1"/>
  <c r="G45" i="1"/>
  <c r="F45" i="1"/>
  <c r="I45" i="1"/>
  <c r="C46" i="1"/>
  <c r="D46" i="1"/>
  <c r="E46" i="1"/>
  <c r="H46" i="1"/>
  <c r="G46" i="1"/>
  <c r="F46" i="1"/>
  <c r="I46" i="1"/>
  <c r="C47" i="1"/>
  <c r="D47" i="1"/>
  <c r="E47" i="1"/>
  <c r="H47" i="1"/>
  <c r="G47" i="1"/>
  <c r="F47" i="1"/>
  <c r="I47" i="1"/>
  <c r="C48" i="1"/>
  <c r="D48" i="1"/>
  <c r="E48" i="1"/>
  <c r="H48" i="1"/>
  <c r="G48" i="1"/>
  <c r="F48" i="1"/>
  <c r="I48" i="1"/>
  <c r="C49" i="1"/>
  <c r="D49" i="1"/>
  <c r="E49" i="1"/>
  <c r="H49" i="1"/>
  <c r="G49" i="1"/>
  <c r="F49" i="1"/>
  <c r="I49" i="1"/>
  <c r="C50" i="1"/>
  <c r="D50" i="1"/>
  <c r="E50" i="1"/>
  <c r="H50" i="1"/>
  <c r="G50" i="1"/>
  <c r="F50" i="1"/>
  <c r="I50" i="1"/>
  <c r="C51" i="1"/>
  <c r="D51" i="1"/>
  <c r="E51" i="1"/>
  <c r="H51" i="1"/>
  <c r="G51" i="1"/>
  <c r="F51" i="1"/>
  <c r="I51" i="1"/>
  <c r="C52" i="1"/>
  <c r="D52" i="1"/>
  <c r="E52" i="1"/>
  <c r="H52" i="1"/>
  <c r="G52" i="1"/>
  <c r="F52" i="1"/>
  <c r="I52" i="1"/>
  <c r="C53" i="1"/>
  <c r="D53" i="1"/>
  <c r="E53" i="1"/>
  <c r="H53" i="1"/>
  <c r="G53" i="1"/>
  <c r="F53" i="1"/>
  <c r="I53" i="1"/>
  <c r="C54" i="1"/>
  <c r="D54" i="1"/>
  <c r="E54" i="1"/>
  <c r="H54" i="1"/>
  <c r="G54" i="1"/>
  <c r="F54" i="1"/>
  <c r="I54" i="1"/>
  <c r="C55" i="1"/>
  <c r="D55" i="1"/>
  <c r="E55" i="1"/>
  <c r="H55" i="1"/>
  <c r="G55" i="1"/>
  <c r="F55" i="1"/>
  <c r="I55" i="1"/>
  <c r="C56" i="1"/>
  <c r="D56" i="1"/>
  <c r="E56" i="1"/>
  <c r="H56" i="1"/>
  <c r="G56" i="1"/>
  <c r="F56" i="1"/>
  <c r="I56" i="1"/>
  <c r="C57" i="1"/>
  <c r="D57" i="1"/>
  <c r="E57" i="1"/>
  <c r="H57" i="1"/>
  <c r="G57" i="1"/>
  <c r="F57" i="1"/>
  <c r="I57" i="1"/>
  <c r="C58" i="1"/>
  <c r="D58" i="1"/>
  <c r="E58" i="1"/>
  <c r="H58" i="1"/>
  <c r="G58" i="1"/>
  <c r="F58" i="1"/>
  <c r="I58" i="1"/>
  <c r="C59" i="1"/>
  <c r="D59" i="1"/>
  <c r="E59" i="1"/>
  <c r="H59" i="1"/>
  <c r="G59" i="1"/>
  <c r="F59" i="1"/>
  <c r="I59" i="1"/>
  <c r="C60" i="1"/>
  <c r="D60" i="1"/>
  <c r="E60" i="1"/>
  <c r="H60" i="1"/>
  <c r="G60" i="1"/>
  <c r="F60" i="1"/>
  <c r="I60" i="1"/>
  <c r="C61" i="1"/>
  <c r="D61" i="1"/>
  <c r="E61" i="1"/>
  <c r="H61" i="1"/>
  <c r="G61" i="1"/>
  <c r="F61" i="1"/>
  <c r="I61" i="1"/>
  <c r="C62" i="1"/>
  <c r="D62" i="1"/>
  <c r="E62" i="1"/>
  <c r="H62" i="1"/>
  <c r="G62" i="1"/>
  <c r="F62" i="1"/>
  <c r="I62" i="1"/>
  <c r="C63" i="1"/>
  <c r="D63" i="1"/>
  <c r="E63" i="1"/>
  <c r="H63" i="1"/>
  <c r="G63" i="1"/>
  <c r="F63" i="1"/>
  <c r="I63" i="1"/>
  <c r="C64" i="1"/>
  <c r="D64" i="1"/>
  <c r="E64" i="1"/>
  <c r="H64" i="1"/>
  <c r="G64" i="1"/>
  <c r="F64" i="1"/>
  <c r="I64" i="1"/>
  <c r="C65" i="1"/>
  <c r="D65" i="1"/>
  <c r="E65" i="1"/>
  <c r="H65" i="1"/>
  <c r="G65" i="1"/>
  <c r="F65" i="1"/>
  <c r="I65" i="1"/>
  <c r="C66" i="1"/>
  <c r="D66" i="1"/>
  <c r="E66" i="1"/>
  <c r="H66" i="1"/>
  <c r="G66" i="1"/>
  <c r="F66" i="1"/>
  <c r="I66" i="1"/>
  <c r="C67" i="1"/>
  <c r="D67" i="1"/>
  <c r="E67" i="1"/>
  <c r="H67" i="1"/>
  <c r="G67" i="1"/>
  <c r="F67" i="1"/>
  <c r="I67" i="1"/>
  <c r="C68" i="1"/>
  <c r="D68" i="1"/>
  <c r="E68" i="1"/>
  <c r="H68" i="1"/>
  <c r="G68" i="1"/>
  <c r="F68" i="1"/>
  <c r="I68" i="1"/>
  <c r="C69" i="1"/>
  <c r="D69" i="1"/>
  <c r="E69" i="1"/>
  <c r="H69" i="1"/>
  <c r="G69" i="1"/>
  <c r="F69" i="1"/>
  <c r="I69" i="1"/>
  <c r="C70" i="1"/>
  <c r="D70" i="1"/>
  <c r="E70" i="1"/>
  <c r="H70" i="1"/>
  <c r="G70" i="1"/>
  <c r="F70" i="1"/>
  <c r="I70" i="1"/>
  <c r="C71" i="1"/>
  <c r="D71" i="1"/>
  <c r="E71" i="1"/>
  <c r="H71" i="1"/>
  <c r="G71" i="1"/>
  <c r="F71" i="1"/>
  <c r="I71" i="1"/>
  <c r="C72" i="1"/>
  <c r="D72" i="1"/>
  <c r="E72" i="1"/>
  <c r="H72" i="1"/>
  <c r="G72" i="1"/>
  <c r="F72" i="1"/>
  <c r="I72" i="1"/>
  <c r="C73" i="1"/>
  <c r="D73" i="1"/>
  <c r="E73" i="1"/>
  <c r="H73" i="1"/>
  <c r="G73" i="1"/>
  <c r="F73" i="1"/>
  <c r="I73" i="1"/>
  <c r="C74" i="1"/>
  <c r="D74" i="1"/>
  <c r="E74" i="1"/>
  <c r="H74" i="1"/>
  <c r="G74" i="1"/>
  <c r="F74" i="1"/>
  <c r="I74" i="1"/>
  <c r="C75" i="1"/>
  <c r="D75" i="1"/>
  <c r="E75" i="1"/>
  <c r="H75" i="1"/>
  <c r="G75" i="1"/>
  <c r="F75" i="1"/>
  <c r="I75" i="1"/>
  <c r="C76" i="1"/>
  <c r="D76" i="1"/>
  <c r="E76" i="1"/>
  <c r="H76" i="1"/>
  <c r="G76" i="1"/>
  <c r="F76" i="1"/>
  <c r="I76" i="1"/>
  <c r="C77" i="1"/>
  <c r="D77" i="1"/>
  <c r="E77" i="1"/>
  <c r="H77" i="1"/>
  <c r="G77" i="1"/>
  <c r="F77" i="1"/>
  <c r="I77" i="1"/>
  <c r="C78" i="1"/>
  <c r="D78" i="1"/>
  <c r="E78" i="1"/>
  <c r="H78" i="1"/>
  <c r="G78" i="1"/>
  <c r="F78" i="1"/>
  <c r="I78" i="1"/>
  <c r="C79" i="1"/>
  <c r="D79" i="1"/>
  <c r="E79" i="1"/>
  <c r="H79" i="1"/>
  <c r="G79" i="1"/>
  <c r="F79" i="1"/>
  <c r="I79" i="1"/>
  <c r="C80" i="1"/>
  <c r="D80" i="1"/>
  <c r="E80" i="1"/>
  <c r="H80" i="1"/>
  <c r="G80" i="1"/>
  <c r="F80" i="1"/>
  <c r="I80" i="1"/>
  <c r="C81" i="1"/>
  <c r="D81" i="1"/>
  <c r="E81" i="1"/>
  <c r="H81" i="1"/>
  <c r="G81" i="1"/>
  <c r="F81" i="1"/>
  <c r="I81" i="1"/>
  <c r="C82" i="1"/>
  <c r="D82" i="1"/>
  <c r="E82" i="1"/>
  <c r="H82" i="1"/>
  <c r="G82" i="1"/>
  <c r="F82" i="1"/>
  <c r="I82" i="1"/>
  <c r="C83" i="1"/>
  <c r="D83" i="1"/>
  <c r="E83" i="1"/>
  <c r="H83" i="1"/>
  <c r="G83" i="1"/>
  <c r="F83" i="1"/>
  <c r="I83" i="1"/>
  <c r="C84" i="1"/>
  <c r="D84" i="1"/>
  <c r="E84" i="1"/>
  <c r="H84" i="1"/>
  <c r="G84" i="1"/>
  <c r="F84" i="1"/>
  <c r="I84" i="1"/>
  <c r="C85" i="1"/>
  <c r="D85" i="1"/>
  <c r="E85" i="1"/>
  <c r="H85" i="1"/>
  <c r="G85" i="1"/>
  <c r="F85" i="1"/>
  <c r="I85" i="1"/>
  <c r="C86" i="1"/>
  <c r="D86" i="1"/>
  <c r="E86" i="1"/>
  <c r="H86" i="1"/>
  <c r="G86" i="1"/>
  <c r="F86" i="1"/>
  <c r="I86" i="1"/>
  <c r="C87" i="1"/>
  <c r="D87" i="1"/>
  <c r="E87" i="1"/>
  <c r="H87" i="1"/>
  <c r="G87" i="1"/>
  <c r="F87" i="1"/>
  <c r="I87" i="1"/>
  <c r="C88" i="1"/>
  <c r="D88" i="1"/>
  <c r="E88" i="1"/>
  <c r="H88" i="1"/>
  <c r="G88" i="1"/>
  <c r="F88" i="1"/>
  <c r="I88" i="1"/>
  <c r="C89" i="1"/>
  <c r="D89" i="1"/>
  <c r="E89" i="1"/>
  <c r="H89" i="1"/>
  <c r="G89" i="1"/>
  <c r="F89" i="1"/>
  <c r="I89" i="1"/>
  <c r="C90" i="1"/>
  <c r="D90" i="1"/>
  <c r="E90" i="1"/>
  <c r="H90" i="1"/>
  <c r="G90" i="1"/>
  <c r="F90" i="1"/>
  <c r="I90" i="1"/>
  <c r="C91" i="1"/>
  <c r="D91" i="1"/>
  <c r="E91" i="1"/>
  <c r="H91" i="1"/>
  <c r="G91" i="1"/>
  <c r="F91" i="1"/>
  <c r="I91" i="1"/>
  <c r="C92" i="1"/>
  <c r="D92" i="1"/>
  <c r="E92" i="1"/>
  <c r="H92" i="1"/>
  <c r="G92" i="1"/>
  <c r="F92" i="1"/>
  <c r="I92" i="1"/>
  <c r="C93" i="1"/>
  <c r="D93" i="1"/>
  <c r="E93" i="1"/>
  <c r="H93" i="1"/>
  <c r="G93" i="1"/>
  <c r="F93" i="1"/>
  <c r="I93" i="1"/>
  <c r="C94" i="1"/>
  <c r="D94" i="1"/>
  <c r="E94" i="1"/>
  <c r="H94" i="1"/>
  <c r="G94" i="1"/>
  <c r="F94" i="1"/>
  <c r="I94" i="1"/>
  <c r="C95" i="1"/>
  <c r="D95" i="1"/>
  <c r="E95" i="1"/>
  <c r="H95" i="1"/>
  <c r="G95" i="1"/>
  <c r="F95" i="1"/>
  <c r="I95" i="1"/>
  <c r="C96" i="1"/>
  <c r="D96" i="1"/>
  <c r="E96" i="1"/>
  <c r="H96" i="1"/>
  <c r="G96" i="1"/>
  <c r="F96" i="1"/>
  <c r="I96" i="1"/>
  <c r="C97" i="1"/>
  <c r="D97" i="1"/>
  <c r="E97" i="1"/>
  <c r="H97" i="1"/>
  <c r="G97" i="1"/>
  <c r="F97" i="1"/>
  <c r="I97" i="1"/>
  <c r="C98" i="1"/>
  <c r="D98" i="1"/>
  <c r="E98" i="1"/>
  <c r="H98" i="1"/>
  <c r="G98" i="1"/>
  <c r="F98" i="1"/>
  <c r="I98" i="1"/>
  <c r="C99" i="1"/>
  <c r="D99" i="1"/>
  <c r="E99" i="1"/>
  <c r="H99" i="1"/>
  <c r="G99" i="1"/>
  <c r="F99" i="1"/>
  <c r="I99" i="1"/>
  <c r="C100" i="1"/>
  <c r="D100" i="1"/>
  <c r="E100" i="1"/>
  <c r="H100" i="1"/>
  <c r="G100" i="1"/>
  <c r="F100" i="1"/>
  <c r="I100" i="1"/>
  <c r="C101" i="1"/>
  <c r="D101" i="1"/>
  <c r="E101" i="1"/>
  <c r="H101" i="1"/>
  <c r="G101" i="1"/>
  <c r="F101" i="1"/>
  <c r="I101" i="1"/>
  <c r="C102" i="1"/>
  <c r="D102" i="1"/>
  <c r="E102" i="1"/>
  <c r="H102" i="1"/>
  <c r="G102" i="1"/>
  <c r="F102" i="1"/>
  <c r="I102" i="1"/>
  <c r="C103" i="1"/>
  <c r="D103" i="1"/>
  <c r="E103" i="1"/>
  <c r="H103" i="1"/>
  <c r="G103" i="1"/>
  <c r="F103" i="1"/>
  <c r="I103" i="1"/>
  <c r="B104" i="1"/>
  <c r="C104" i="1"/>
  <c r="D104" i="1"/>
  <c r="E104" i="1"/>
  <c r="H104" i="1"/>
  <c r="G104" i="1"/>
  <c r="F104" i="1"/>
  <c r="I104" i="1"/>
  <c r="C5" i="1"/>
  <c r="D5" i="1"/>
  <c r="E5" i="1"/>
  <c r="H5" i="1"/>
  <c r="G5" i="1"/>
  <c r="F5" i="1"/>
  <c r="I5" i="1"/>
  <c r="J5" i="1"/>
  <c r="J7" i="1"/>
  <c r="J11" i="1"/>
  <c r="J9" i="1"/>
  <c r="B10" i="3"/>
  <c r="C4" i="10"/>
</calcChain>
</file>

<file path=xl/sharedStrings.xml><?xml version="1.0" encoding="utf-8"?>
<sst xmlns="http://schemas.openxmlformats.org/spreadsheetml/2006/main" count="219" uniqueCount="121">
  <si>
    <t>simulation no</t>
  </si>
  <si>
    <t>durations</t>
  </si>
  <si>
    <t>A</t>
  </si>
  <si>
    <t>B</t>
  </si>
  <si>
    <t>C</t>
  </si>
  <si>
    <t>D</t>
  </si>
  <si>
    <t>E</t>
  </si>
  <si>
    <t>F</t>
  </si>
  <si>
    <t>G</t>
  </si>
  <si>
    <t>average</t>
  </si>
  <si>
    <t>sd</t>
  </si>
  <si>
    <t>lower bound CI</t>
  </si>
  <si>
    <t>upper bound CI</t>
  </si>
  <si>
    <t>project duration</t>
  </si>
  <si>
    <t>mean</t>
  </si>
  <si>
    <t>durations (uniform)</t>
  </si>
  <si>
    <t>durations (lognormal)</t>
  </si>
  <si>
    <t>par of lognormal (mean)</t>
  </si>
  <si>
    <t>par of lognormal (sd)</t>
  </si>
  <si>
    <t>decision variables</t>
  </si>
  <si>
    <t>costs</t>
  </si>
  <si>
    <t>objective</t>
  </si>
  <si>
    <t>constraints</t>
  </si>
  <si>
    <t>resource usage</t>
  </si>
  <si>
    <t>resource availability</t>
  </si>
  <si>
    <t>employee type</t>
  </si>
  <si>
    <t>Legenda</t>
  </si>
  <si>
    <t>input</t>
  </si>
  <si>
    <t>formulas</t>
  </si>
  <si>
    <t>decleration type</t>
  </si>
  <si>
    <t>revenue per declaration</t>
  </si>
  <si>
    <t>total revenue</t>
  </si>
  <si>
    <t>time spent</t>
  </si>
  <si>
    <t>time available</t>
  </si>
  <si>
    <t>number available</t>
  </si>
  <si>
    <t>number treated</t>
  </si>
  <si>
    <t>Decision variables</t>
  </si>
  <si>
    <t>Profit</t>
  </si>
  <si>
    <t>Objective</t>
  </si>
  <si>
    <t>Constraint</t>
  </si>
  <si>
    <t>number</t>
  </si>
  <si>
    <t>matrix</t>
  </si>
  <si>
    <t>values</t>
  </si>
  <si>
    <t>limits</t>
  </si>
  <si>
    <t>a)</t>
  </si>
  <si>
    <t>amount produced</t>
  </si>
  <si>
    <t>extra units</t>
  </si>
  <si>
    <t>b)</t>
  </si>
  <si>
    <t>c)</t>
  </si>
  <si>
    <t>No solution found, because 1 unit of product gives revenue 4 and costs 3 when financed with extra units</t>
  </si>
  <si>
    <t>Thus you should produce an infinite amount, which is unbounded and therefore gives an error</t>
  </si>
  <si>
    <t>solver settings for a)</t>
  </si>
  <si>
    <t>solv er output for c)</t>
  </si>
  <si>
    <t>end time</t>
  </si>
  <si>
    <t xml:space="preserve">E </t>
  </si>
  <si>
    <t>project</t>
  </si>
  <si>
    <t>activity</t>
  </si>
  <si>
    <t>duration</t>
  </si>
  <si>
    <t>links</t>
  </si>
  <si>
    <t>AB</t>
  </si>
  <si>
    <t>AC</t>
  </si>
  <si>
    <t>BE</t>
  </si>
  <si>
    <t>lhs</t>
  </si>
  <si>
    <t>rhs</t>
  </si>
  <si>
    <t>CD</t>
  </si>
  <si>
    <t>CG</t>
  </si>
  <si>
    <t>GE</t>
  </si>
  <si>
    <t>FG</t>
  </si>
  <si>
    <t>DE</t>
  </si>
  <si>
    <t>project end</t>
  </si>
  <si>
    <t>decision vars</t>
  </si>
  <si>
    <t>a</t>
  </si>
  <si>
    <t>b</t>
  </si>
  <si>
    <t>out</t>
  </si>
  <si>
    <t>in</t>
  </si>
  <si>
    <t>obj</t>
  </si>
  <si>
    <t>reward</t>
  </si>
  <si>
    <t>constrinrs</t>
  </si>
  <si>
    <t>res usage</t>
  </si>
  <si>
    <t>decision var</t>
  </si>
  <si>
    <t>revenue</t>
  </si>
  <si>
    <t>weight</t>
  </si>
  <si>
    <t>items</t>
  </si>
  <si>
    <t>obj &amp; used capacity</t>
  </si>
  <si>
    <t>available</t>
  </si>
  <si>
    <t>lifeguards</t>
  </si>
  <si>
    <t>hours</t>
  </si>
  <si>
    <t>covered</t>
  </si>
  <si>
    <t>wages</t>
  </si>
  <si>
    <t>total wages</t>
  </si>
  <si>
    <t>time</t>
  </si>
  <si>
    <t>required</t>
  </si>
  <si>
    <t>shifts</t>
  </si>
  <si>
    <t>hourly wages</t>
  </si>
  <si>
    <t>total costs</t>
  </si>
  <si>
    <t>scheduled</t>
  </si>
  <si>
    <t>x-a</t>
  </si>
  <si>
    <t>x</t>
  </si>
  <si>
    <t>diff</t>
  </si>
  <si>
    <t>pos part of diff</t>
  </si>
  <si>
    <t>neg part of diff</t>
  </si>
  <si>
    <t>The solution is the median</t>
  </si>
  <si>
    <t>overstaffing</t>
  </si>
  <si>
    <t>pos part</t>
  </si>
  <si>
    <t>neg part</t>
  </si>
  <si>
    <t>To avoid overstaffing in the middle of the day the morning is highly understaffed.</t>
  </si>
  <si>
    <t>It might be better to minimize the quadratic difference, requiring a different solution method.</t>
  </si>
  <si>
    <t>variable costs</t>
  </si>
  <si>
    <t>amounts</t>
  </si>
  <si>
    <t>yes/no</t>
  </si>
  <si>
    <t>costs/link</t>
  </si>
  <si>
    <t>fixed costs</t>
  </si>
  <si>
    <t>big M</t>
  </si>
  <si>
    <t>yes/no  * M</t>
  </si>
  <si>
    <t>The correct answer is: 7 links, total costs 73</t>
  </si>
  <si>
    <t>Better example: cost/link 10, then only 4 links are used</t>
  </si>
  <si>
    <t>binary variable</t>
  </si>
  <si>
    <t>B before C</t>
  </si>
  <si>
    <t>BC</t>
  </si>
  <si>
    <t>CB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</si>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</sst>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2" fontId="0" fillId="0" borderId="0" xfId="0" applyNumberFormat="1"/>
    <xf numFmtId="0" fontId="0" fillId="2" borderId="0" xfId="0" applyFill="1"/>
    <xf numFmtId="0" fontId="1" fillId="0" borderId="0" xfId="0" applyFont="1"/>
    <xf numFmtId="0" fontId="0" fillId="0" borderId="0" xfId="0" applyFill="1"/>
    <xf numFmtId="0" fontId="0" fillId="3" borderId="0" xfId="0" applyFill="1"/>
    <xf numFmtId="0" fontId="1" fillId="0" borderId="0" xfId="0" applyFont="1" applyFill="1"/>
    <xf numFmtId="2" fontId="1" fillId="3" borderId="0" xfId="0" applyNumberFormat="1" applyFont="1" applyFill="1"/>
    <xf numFmtId="0" fontId="0" fillId="4" borderId="0" xfId="0" applyFill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'6.17'!$B$3</c:f>
              <c:strCache>
                <c:ptCount val="1"/>
                <c:pt idx="0">
                  <c:v>required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'6.17'!$A$4:$A$27</c:f>
              <c:numCache>
                <c:formatCode>h:mm</c:formatCode>
                <c:ptCount val="24"/>
                <c:pt idx="0">
                  <c:v>0.375</c:v>
                </c:pt>
                <c:pt idx="1">
                  <c:v>0.39583333333333331</c:v>
                </c:pt>
                <c:pt idx="2">
                  <c:v>0.41666666666666702</c:v>
                </c:pt>
                <c:pt idx="3">
                  <c:v>0.4375</c:v>
                </c:pt>
                <c:pt idx="4">
                  <c:v>0.45833333333333298</c:v>
                </c:pt>
                <c:pt idx="5">
                  <c:v>0.47916666666666702</c:v>
                </c:pt>
                <c:pt idx="6">
                  <c:v>0.5</c:v>
                </c:pt>
                <c:pt idx="7">
                  <c:v>0.52083333333333304</c:v>
                </c:pt>
                <c:pt idx="8">
                  <c:v>0.54166666666666696</c:v>
                </c:pt>
                <c:pt idx="9">
                  <c:v>0.5625</c:v>
                </c:pt>
                <c:pt idx="10">
                  <c:v>0.58333333333333304</c:v>
                </c:pt>
                <c:pt idx="11">
                  <c:v>0.60416666666666596</c:v>
                </c:pt>
                <c:pt idx="12">
                  <c:v>0.625</c:v>
                </c:pt>
                <c:pt idx="13">
                  <c:v>0.64583333333333304</c:v>
                </c:pt>
                <c:pt idx="14">
                  <c:v>0.66666666666666596</c:v>
                </c:pt>
                <c:pt idx="15">
                  <c:v>0.6875</c:v>
                </c:pt>
                <c:pt idx="16">
                  <c:v>0.70833333333333304</c:v>
                </c:pt>
                <c:pt idx="17">
                  <c:v>0.72916666666666596</c:v>
                </c:pt>
                <c:pt idx="18">
                  <c:v>0.75</c:v>
                </c:pt>
                <c:pt idx="19">
                  <c:v>0.77083333333333304</c:v>
                </c:pt>
                <c:pt idx="20">
                  <c:v>0.79166666666666596</c:v>
                </c:pt>
                <c:pt idx="21">
                  <c:v>0.8125</c:v>
                </c:pt>
                <c:pt idx="22">
                  <c:v>0.83333333333333304</c:v>
                </c:pt>
                <c:pt idx="23">
                  <c:v>0.85416666666666596</c:v>
                </c:pt>
              </c:numCache>
            </c:numRef>
          </c:cat>
          <c:val>
            <c:numRef>
              <c:f>'6.17'!$B$4:$B$27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13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9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B-6E4B-B765-30CCA654F519}"/>
            </c:ext>
          </c:extLst>
        </c:ser>
        <c:ser>
          <c:idx val="1"/>
          <c:order val="1"/>
          <c:tx>
            <c:strRef>
              <c:f>'6.17'!$G$3</c:f>
              <c:strCache>
                <c:ptCount val="1"/>
                <c:pt idx="0">
                  <c:v>scheduled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'6.17'!$A$4:$A$27</c:f>
              <c:numCache>
                <c:formatCode>h:mm</c:formatCode>
                <c:ptCount val="24"/>
                <c:pt idx="0">
                  <c:v>0.375</c:v>
                </c:pt>
                <c:pt idx="1">
                  <c:v>0.39583333333333331</c:v>
                </c:pt>
                <c:pt idx="2">
                  <c:v>0.41666666666666702</c:v>
                </c:pt>
                <c:pt idx="3">
                  <c:v>0.4375</c:v>
                </c:pt>
                <c:pt idx="4">
                  <c:v>0.45833333333333298</c:v>
                </c:pt>
                <c:pt idx="5">
                  <c:v>0.47916666666666702</c:v>
                </c:pt>
                <c:pt idx="6">
                  <c:v>0.5</c:v>
                </c:pt>
                <c:pt idx="7">
                  <c:v>0.52083333333333304</c:v>
                </c:pt>
                <c:pt idx="8">
                  <c:v>0.54166666666666696</c:v>
                </c:pt>
                <c:pt idx="9">
                  <c:v>0.5625</c:v>
                </c:pt>
                <c:pt idx="10">
                  <c:v>0.58333333333333304</c:v>
                </c:pt>
                <c:pt idx="11">
                  <c:v>0.60416666666666596</c:v>
                </c:pt>
                <c:pt idx="12">
                  <c:v>0.625</c:v>
                </c:pt>
                <c:pt idx="13">
                  <c:v>0.64583333333333304</c:v>
                </c:pt>
                <c:pt idx="14">
                  <c:v>0.66666666666666596</c:v>
                </c:pt>
                <c:pt idx="15">
                  <c:v>0.6875</c:v>
                </c:pt>
                <c:pt idx="16">
                  <c:v>0.70833333333333304</c:v>
                </c:pt>
                <c:pt idx="17">
                  <c:v>0.72916666666666596</c:v>
                </c:pt>
                <c:pt idx="18">
                  <c:v>0.75</c:v>
                </c:pt>
                <c:pt idx="19">
                  <c:v>0.77083333333333304</c:v>
                </c:pt>
                <c:pt idx="20">
                  <c:v>0.79166666666666596</c:v>
                </c:pt>
                <c:pt idx="21">
                  <c:v>0.8125</c:v>
                </c:pt>
                <c:pt idx="22">
                  <c:v>0.83333333333333304</c:v>
                </c:pt>
                <c:pt idx="23">
                  <c:v>0.85416666666666596</c:v>
                </c:pt>
              </c:numCache>
            </c:numRef>
          </c:cat>
          <c:val>
            <c:numRef>
              <c:f>'6.17'!$G$4:$G$27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14</c:v>
                </c:pt>
                <c:pt idx="8">
                  <c:v>9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  <c:pt idx="15">
                  <c:v>10</c:v>
                </c:pt>
                <c:pt idx="16">
                  <c:v>14</c:v>
                </c:pt>
                <c:pt idx="17">
                  <c:v>9</c:v>
                </c:pt>
                <c:pt idx="18">
                  <c:v>9</c:v>
                </c:pt>
                <c:pt idx="19">
                  <c:v>7.9999999999999991</c:v>
                </c:pt>
                <c:pt idx="20">
                  <c:v>7.9999999999999991</c:v>
                </c:pt>
                <c:pt idx="21">
                  <c:v>7.9999999999999991</c:v>
                </c:pt>
                <c:pt idx="22">
                  <c:v>6.9999999999999991</c:v>
                </c:pt>
                <c:pt idx="23">
                  <c:v>3.9999999999999996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B-6E4B-B765-30CCA654F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8671216"/>
        <c:axId val="1348892256"/>
      </c:lineChart>
      <c:catAx>
        <c:axId val="134867121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892256"/>
        <c:crosses val="autoZero"/>
        <c:auto val="1"/>
        <c:lblAlgn val="ctr"/>
        <c:lblOffset val="100"/>
        <c:noMultiLvlLbl val="0"/>
      </c:catAx>
      <c:valAx>
        <c:axId val="134889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867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1</xdr:row>
      <xdr:rowOff>165100</xdr:rowOff>
    </xdr:from>
    <xdr:to>
      <xdr:col>14</xdr:col>
      <xdr:colOff>228600</xdr:colOff>
      <xdr:row>35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8BD69-F40B-9843-9E48-A0E44A9B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368300"/>
          <a:ext cx="5105400" cy="6794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1</xdr:row>
      <xdr:rowOff>12700</xdr:rowOff>
    </xdr:from>
    <xdr:to>
      <xdr:col>12</xdr:col>
      <xdr:colOff>508000</xdr:colOff>
      <xdr:row>35</xdr:row>
      <xdr:rowOff>171685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7296D4-A9A6-FE43-8CBE-303485544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" y="215900"/>
          <a:ext cx="10058400" cy="70677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88900</xdr:rowOff>
    </xdr:from>
    <xdr:to>
      <xdr:col>12</xdr:col>
      <xdr:colOff>457200</xdr:colOff>
      <xdr:row>23</xdr:row>
      <xdr:rowOff>140070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D70D3-07FB-D348-871F-EB79750D4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292100"/>
          <a:ext cx="10058400" cy="45215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1</xdr:row>
      <xdr:rowOff>114300</xdr:rowOff>
    </xdr:from>
    <xdr:to>
      <xdr:col>11</xdr:col>
      <xdr:colOff>749300</xdr:colOff>
      <xdr:row>35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E9F4C-1FC8-8345-99D2-683A4BB4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317500"/>
          <a:ext cx="5130800" cy="6819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596900</xdr:colOff>
      <xdr:row>1</xdr:row>
      <xdr:rowOff>57150</xdr:rowOff>
    </xdr:from>
    <xdr:to>
      <xdr:col>21</xdr:col>
      <xdr:colOff>215900</xdr:colOff>
      <xdr:row>14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3DBD2E-FEA2-F641-A01B-5E2CEC2F1D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546100</xdr:colOff>
      <xdr:row>15</xdr:row>
      <xdr:rowOff>162470</xdr:rowOff>
    </xdr:from>
    <xdr:to>
      <xdr:col>21</xdr:col>
      <xdr:colOff>203200</xdr:colOff>
      <xdr:row>46</xdr:row>
      <xdr:rowOff>25399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24C95-2F8F-5A4A-A8DA-9962D789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6300" y="3210470"/>
          <a:ext cx="4610100" cy="616212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508000</xdr:colOff>
      <xdr:row>1</xdr:row>
      <xdr:rowOff>114300</xdr:rowOff>
    </xdr:from>
    <xdr:to>
      <xdr:col>13</xdr:col>
      <xdr:colOff>635000</xdr:colOff>
      <xdr:row>34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1681EE-4765-154D-8859-E75EB7FF7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317500"/>
          <a:ext cx="5080000" cy="6769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584200</xdr:colOff>
      <xdr:row>1</xdr:row>
      <xdr:rowOff>127000</xdr:rowOff>
    </xdr:from>
    <xdr:to>
      <xdr:col>14</xdr:col>
      <xdr:colOff>736600</xdr:colOff>
      <xdr:row>34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7653EC-0577-0541-ACDB-896B3117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8200" y="330200"/>
          <a:ext cx="5105400" cy="6756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0</xdr:rowOff>
    </xdr:from>
    <xdr:to>
      <xdr:col>11</xdr:col>
      <xdr:colOff>711200</xdr:colOff>
      <xdr:row>7</xdr:row>
      <xdr:rowOff>68825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78FA0-5334-9D4C-B72B-3B2104E0B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0" y="203200"/>
          <a:ext cx="10058400" cy="1288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381000</xdr:colOff>
      <xdr:row>2</xdr:row>
      <xdr:rowOff>127000</xdr:rowOff>
    </xdr:from>
    <xdr:to>
      <xdr:col>18</xdr:col>
      <xdr:colOff>571500</xdr:colOff>
      <xdr:row>35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384A4-A01A-1047-B17F-A06DCCA34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9300" y="533400"/>
          <a:ext cx="5143500" cy="676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76200</xdr:rowOff>
    </xdr:from>
    <xdr:to>
      <xdr:col>15</xdr:col>
      <xdr:colOff>788816</xdr:colOff>
      <xdr:row>26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6588EF-9FAB-C942-9CC1-AF3536CA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4800" y="76200"/>
          <a:ext cx="3976516" cy="5308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27</xdr:row>
      <xdr:rowOff>17240</xdr:rowOff>
    </xdr:from>
    <xdr:to>
      <xdr:col>15</xdr:col>
      <xdr:colOff>774700</xdr:colOff>
      <xdr:row>39</xdr:row>
      <xdr:rowOff>14148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386193-9C7B-DC4E-A421-946FACC4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5503640"/>
          <a:ext cx="3949700" cy="24353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736600</xdr:colOff>
      <xdr:row>2</xdr:row>
      <xdr:rowOff>12700</xdr:rowOff>
    </xdr:from>
    <xdr:to>
      <xdr:col>15</xdr:col>
      <xdr:colOff>101600</xdr:colOff>
      <xdr:row>35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4C69C-D20F-1A4A-B667-FDE01F089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0600" y="419100"/>
          <a:ext cx="5143500" cy="6781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660400</xdr:colOff>
      <xdr:row>1</xdr:row>
      <xdr:rowOff>127000</xdr:rowOff>
    </xdr:from>
    <xdr:to>
      <xdr:col>13</xdr:col>
      <xdr:colOff>812800</xdr:colOff>
      <xdr:row>34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E2B8AE-61F0-DD4A-BAF8-21438635D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8900" y="330200"/>
          <a:ext cx="5105400" cy="6756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1</xdr:row>
      <xdr:rowOff>165100</xdr:rowOff>
    </xdr:from>
    <xdr:to>
      <xdr:col>12</xdr:col>
      <xdr:colOff>165100</xdr:colOff>
      <xdr:row>35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A7A08C-16F4-284A-B279-0D6B73DD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5700" y="368300"/>
          <a:ext cx="5105400" cy="6794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6</xdr:row>
      <xdr:rowOff>50800</xdr:rowOff>
    </xdr:from>
    <xdr:to>
      <xdr:col>8</xdr:col>
      <xdr:colOff>812800</xdr:colOff>
      <xdr:row>39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66668-892C-A446-B6F0-6D5E448F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4900" y="1066800"/>
          <a:ext cx="5041900" cy="673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10</xdr:row>
      <xdr:rowOff>38100</xdr:rowOff>
    </xdr:from>
    <xdr:to>
      <xdr:col>13</xdr:col>
      <xdr:colOff>266700</xdr:colOff>
      <xdr:row>43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7231E-8CCC-AB4E-9385-EAA7C00A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8500" y="2070100"/>
          <a:ext cx="5029200" cy="6718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88900</xdr:colOff>
      <xdr:row>31</xdr:row>
      <xdr:rowOff>0</xdr:rowOff>
    </xdr:from>
    <xdr:to>
      <xdr:col>18</xdr:col>
      <xdr:colOff>139700</xdr:colOff>
      <xdr:row>64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C5330-C535-B34D-AF27-336F2416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6299200"/>
          <a:ext cx="5080000" cy="679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E301-22EA-0B40-971B-BE1D444F7CBC}">
  <dimension ref="A1:U104"/>
  <sheetViews>
    <sheetView workbookViewId="0">
      <selection activeCell="U22" sqref="U22"/>
    </sheetView>
  </sheetViews>
  <sheetFormatPr baseColWidth="10" defaultRowHeight="16"/>
  <cols>
    <col min="1" max="1" width="12.33203125" bestFit="1" customWidth="1"/>
    <col min="2" max="8" width="5.6640625" customWidth="1"/>
    <col min="9" max="9" width="14.1640625" bestFit="1" customWidth="1"/>
    <col min="10" max="10" width="11.6640625" style="3" bestFit="1" customWidth="1"/>
    <col min="12" max="12" width="21.6640625" bestFit="1" customWidth="1"/>
    <col min="13" max="19" width="5.6640625" customWidth="1"/>
    <col min="20" max="20" width="14.1640625" bestFit="1" customWidth="1"/>
    <col min="21" max="21" width="11.6640625" style="3" bestFit="1" customWidth="1"/>
  </cols>
  <sheetData>
    <row r="1" spans="1:21" s="3" customFormat="1">
      <c r="B1" s="3" t="s">
        <v>15</v>
      </c>
      <c r="M1" s="3" t="s">
        <v>16</v>
      </c>
    </row>
    <row r="2" spans="1:21">
      <c r="A2" t="s">
        <v>14</v>
      </c>
      <c r="B2" s="2">
        <v>2</v>
      </c>
      <c r="C2" s="2">
        <v>3</v>
      </c>
      <c r="D2" s="2">
        <v>2</v>
      </c>
      <c r="E2" s="2">
        <v>1</v>
      </c>
      <c r="F2" s="2">
        <v>2</v>
      </c>
      <c r="G2" s="2">
        <v>3</v>
      </c>
      <c r="H2" s="2">
        <v>2</v>
      </c>
      <c r="L2" t="s">
        <v>17</v>
      </c>
      <c r="M2" s="5">
        <f>LN(B2^2/(SQRT(1+B2^2)))</f>
        <v>0.58157540490284043</v>
      </c>
      <c r="N2" s="5">
        <f t="shared" ref="N2:S2" si="0">LN(C2^2/(SQRT(1+C2^2)))</f>
        <v>1.0459320308391964</v>
      </c>
      <c r="O2" s="5">
        <f t="shared" si="0"/>
        <v>0.58157540490284043</v>
      </c>
      <c r="P2" s="5">
        <f t="shared" si="0"/>
        <v>-0.34657359027997275</v>
      </c>
      <c r="Q2" s="5">
        <f t="shared" si="0"/>
        <v>0.58157540490284043</v>
      </c>
      <c r="R2" s="5">
        <f t="shared" si="0"/>
        <v>1.0459320308391964</v>
      </c>
      <c r="S2" s="5">
        <f t="shared" si="0"/>
        <v>0.58157540490284043</v>
      </c>
    </row>
    <row r="3" spans="1:21" s="4" customFormat="1">
      <c r="J3" s="6"/>
      <c r="L3" t="s">
        <v>18</v>
      </c>
      <c r="M3" s="5">
        <f>SQRT(LN(1+1/B2^2))</f>
        <v>0.47238072707743883</v>
      </c>
      <c r="N3" s="5">
        <f t="shared" ref="N3:S3" si="1">SQRT(LN(1+1/C2^2))</f>
        <v>0.32459284597450133</v>
      </c>
      <c r="O3" s="5">
        <f t="shared" si="1"/>
        <v>0.47238072707743883</v>
      </c>
      <c r="P3" s="5">
        <f t="shared" si="1"/>
        <v>0.83255461115769769</v>
      </c>
      <c r="Q3" s="5">
        <f t="shared" si="1"/>
        <v>0.47238072707743883</v>
      </c>
      <c r="R3" s="5">
        <f t="shared" si="1"/>
        <v>0.32459284597450133</v>
      </c>
      <c r="S3" s="5">
        <f t="shared" si="1"/>
        <v>0.47238072707743883</v>
      </c>
      <c r="U3" s="6"/>
    </row>
    <row r="4" spans="1:21">
      <c r="A4" t="s">
        <v>0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13</v>
      </c>
      <c r="J4" s="3" t="s">
        <v>9</v>
      </c>
      <c r="L4" t="s">
        <v>0</v>
      </c>
      <c r="M4" t="s">
        <v>2</v>
      </c>
      <c r="N4" t="s">
        <v>3</v>
      </c>
      <c r="O4" t="s">
        <v>4</v>
      </c>
      <c r="P4" t="s">
        <v>5</v>
      </c>
      <c r="Q4" t="s">
        <v>6</v>
      </c>
      <c r="R4" t="s">
        <v>7</v>
      </c>
      <c r="S4" t="s">
        <v>8</v>
      </c>
      <c r="T4" t="s">
        <v>13</v>
      </c>
      <c r="U4" s="3" t="s">
        <v>9</v>
      </c>
    </row>
    <row r="5" spans="1:21">
      <c r="A5">
        <v>1</v>
      </c>
      <c r="B5" s="1">
        <f ca="1">B$2-1+RAND()*2</f>
        <v>2.1620374067072605</v>
      </c>
      <c r="C5" s="1">
        <f t="shared" ref="C5:H20" ca="1" si="2">C$2-1+RAND()*2</f>
        <v>2.5889212787116862</v>
      </c>
      <c r="D5" s="1">
        <f t="shared" ca="1" si="2"/>
        <v>2.760689285668315</v>
      </c>
      <c r="E5" s="1">
        <f t="shared" ca="1" si="2"/>
        <v>1.5844883266364951</v>
      </c>
      <c r="F5" s="1">
        <f t="shared" ca="1" si="2"/>
        <v>2.3439698069724342</v>
      </c>
      <c r="G5" s="1">
        <f t="shared" ca="1" si="2"/>
        <v>3.9872066822184236</v>
      </c>
      <c r="H5" s="1">
        <f t="shared" ca="1" si="2"/>
        <v>2.9128395382870043</v>
      </c>
      <c r="I5" s="1">
        <f ca="1">MAX(B5+C5,B5+D5+E5,B5+D5+H5,G5+H5)+F5</f>
        <v>10.179536037635014</v>
      </c>
      <c r="J5" s="7">
        <f ca="1">AVERAGE(I$5:I$104)</f>
        <v>8.2289913400714472</v>
      </c>
      <c r="L5">
        <v>1</v>
      </c>
      <c r="M5" s="1">
        <f ca="1">EXP(NORMINV(RAND(),M$2,M$3))</f>
        <v>0.75694570440045361</v>
      </c>
      <c r="N5" s="1">
        <f t="shared" ref="N5:S20" ca="1" si="3">EXP(NORMINV(RAND(),N$2,N$3))</f>
        <v>1.9262917940221</v>
      </c>
      <c r="O5" s="1">
        <f t="shared" ca="1" si="3"/>
        <v>0.49551636243022507</v>
      </c>
      <c r="P5" s="1">
        <f t="shared" ca="1" si="3"/>
        <v>0.22771371407855739</v>
      </c>
      <c r="Q5" s="1">
        <f t="shared" ca="1" si="3"/>
        <v>2.6706380242868675</v>
      </c>
      <c r="R5" s="1">
        <f t="shared" ca="1" si="3"/>
        <v>5.2542088847163289</v>
      </c>
      <c r="S5" s="1">
        <f t="shared" ca="1" si="3"/>
        <v>1.2840126668657768</v>
      </c>
      <c r="T5" s="1">
        <f ca="1">MAX(M5+N5,M5+O5+P5,M5+O5+S5,R5+S5)+Q5</f>
        <v>9.2088595758689724</v>
      </c>
      <c r="U5" s="7">
        <f ca="1">AVERAGE(T$5:T$104)</f>
        <v>9.0110030299283057</v>
      </c>
    </row>
    <row r="6" spans="1:21">
      <c r="A6">
        <v>2</v>
      </c>
      <c r="B6" s="1">
        <f t="shared" ref="B6:H37" ca="1" si="4">B$2-1+RAND()*2</f>
        <v>1.5208705275469123</v>
      </c>
      <c r="C6" s="1">
        <f t="shared" ca="1" si="2"/>
        <v>2.5842566255516584</v>
      </c>
      <c r="D6" s="1">
        <f t="shared" ca="1" si="2"/>
        <v>1.9504978141909257</v>
      </c>
      <c r="E6" s="1">
        <f t="shared" ca="1" si="2"/>
        <v>1.9959913974253662</v>
      </c>
      <c r="F6" s="1">
        <f t="shared" ca="1" si="2"/>
        <v>1.7425836633042227</v>
      </c>
      <c r="G6" s="1">
        <f t="shared" ca="1" si="2"/>
        <v>2.9652048104291939</v>
      </c>
      <c r="H6" s="1">
        <f t="shared" ca="1" si="2"/>
        <v>1.4180133524955183</v>
      </c>
      <c r="I6" s="1">
        <f t="shared" ref="I6:I69" ca="1" si="5">MAX(B6+C6,B6+D6+E6,B6+D6+H6,G6+H6)+F6</f>
        <v>7.2099434024674274</v>
      </c>
      <c r="J6" s="3" t="s">
        <v>10</v>
      </c>
      <c r="L6">
        <v>2</v>
      </c>
      <c r="M6" s="1">
        <f t="shared" ref="M6:S37" ca="1" si="6">EXP(NORMINV(RAND(),M$2,M$3))</f>
        <v>1.4045002943924458</v>
      </c>
      <c r="N6" s="1">
        <f t="shared" ca="1" si="3"/>
        <v>2.7240239184894124</v>
      </c>
      <c r="O6" s="1">
        <f t="shared" ca="1" si="3"/>
        <v>0.93503604452507072</v>
      </c>
      <c r="P6" s="1">
        <f t="shared" ca="1" si="3"/>
        <v>1.0756256528824921</v>
      </c>
      <c r="Q6" s="1">
        <f t="shared" ca="1" si="3"/>
        <v>1.6882886961242622</v>
      </c>
      <c r="R6" s="1">
        <f t="shared" ca="1" si="3"/>
        <v>4.0363998973617754</v>
      </c>
      <c r="S6" s="1">
        <f t="shared" ca="1" si="3"/>
        <v>2.5616914793738692</v>
      </c>
      <c r="T6" s="1">
        <f t="shared" ref="T6:T69" ca="1" si="7">MAX(M6+N6,M6+O6+P6,M6+O6+S6,R6+S6)+Q6</f>
        <v>8.286380072859906</v>
      </c>
      <c r="U6" s="3" t="s">
        <v>10</v>
      </c>
    </row>
    <row r="7" spans="1:21">
      <c r="A7">
        <v>3</v>
      </c>
      <c r="B7" s="1">
        <f t="shared" ca="1" si="4"/>
        <v>2.4855860541105033</v>
      </c>
      <c r="C7" s="1">
        <f t="shared" ca="1" si="2"/>
        <v>3.4017736449334448</v>
      </c>
      <c r="D7" s="1">
        <f t="shared" ca="1" si="2"/>
        <v>1.0681998864430857</v>
      </c>
      <c r="E7" s="1">
        <f t="shared" ca="1" si="2"/>
        <v>0.94642750223069116</v>
      </c>
      <c r="F7" s="1">
        <f t="shared" ca="1" si="2"/>
        <v>1.7198758430215504</v>
      </c>
      <c r="G7" s="1">
        <f t="shared" ca="1" si="2"/>
        <v>2.5160093813862545</v>
      </c>
      <c r="H7" s="1">
        <f t="shared" ca="1" si="2"/>
        <v>1.4389867934041891</v>
      </c>
      <c r="I7" s="1">
        <f t="shared" ca="1" si="5"/>
        <v>7.6072355420654985</v>
      </c>
      <c r="J7" s="7">
        <f ca="1">STDEV(I$5:I$104)</f>
        <v>1.1503220848579376</v>
      </c>
      <c r="L7">
        <v>3</v>
      </c>
      <c r="M7" s="1">
        <f t="shared" ca="1" si="6"/>
        <v>1.8054614824333397</v>
      </c>
      <c r="N7" s="1">
        <f t="shared" ca="1" si="3"/>
        <v>2.8285000451626257</v>
      </c>
      <c r="O7" s="1">
        <f t="shared" ca="1" si="3"/>
        <v>1.9149491079383305</v>
      </c>
      <c r="P7" s="1">
        <f t="shared" ca="1" si="3"/>
        <v>0.37595636657400788</v>
      </c>
      <c r="Q7" s="1">
        <f t="shared" ca="1" si="3"/>
        <v>1.0923644403364658</v>
      </c>
      <c r="R7" s="1">
        <f t="shared" ca="1" si="3"/>
        <v>4.1408335728479377</v>
      </c>
      <c r="S7" s="1">
        <f t="shared" ca="1" si="3"/>
        <v>1.7043517760154057</v>
      </c>
      <c r="T7" s="1">
        <f t="shared" ca="1" si="7"/>
        <v>6.9375497891998092</v>
      </c>
      <c r="U7" s="7">
        <f ca="1">STDEV(T$5:T$104)</f>
        <v>1.8938177845822677</v>
      </c>
    </row>
    <row r="8" spans="1:21">
      <c r="A8">
        <v>4</v>
      </c>
      <c r="B8" s="1">
        <f t="shared" ca="1" si="4"/>
        <v>2.7416579385063096</v>
      </c>
      <c r="C8" s="1">
        <f t="shared" ca="1" si="2"/>
        <v>3.5276500574083092</v>
      </c>
      <c r="D8" s="1">
        <f t="shared" ca="1" si="2"/>
        <v>2.8708678760075514</v>
      </c>
      <c r="E8" s="1">
        <f t="shared" ca="1" si="2"/>
        <v>1.1721121222038333</v>
      </c>
      <c r="F8" s="1">
        <f t="shared" ca="1" si="2"/>
        <v>2.2662540680454173</v>
      </c>
      <c r="G8" s="1">
        <f t="shared" ca="1" si="2"/>
        <v>3.5165479352110838</v>
      </c>
      <c r="H8" s="1">
        <f t="shared" ca="1" si="2"/>
        <v>2.2913145148983167</v>
      </c>
      <c r="I8" s="1">
        <f t="shared" ca="1" si="5"/>
        <v>10.170094397457595</v>
      </c>
      <c r="J8" s="3" t="s">
        <v>11</v>
      </c>
      <c r="L8">
        <v>4</v>
      </c>
      <c r="M8" s="1">
        <f t="shared" ca="1" si="6"/>
        <v>1.6979922739282012</v>
      </c>
      <c r="N8" s="1">
        <f t="shared" ca="1" si="3"/>
        <v>1.8727663906664396</v>
      </c>
      <c r="O8" s="1">
        <f t="shared" ca="1" si="3"/>
        <v>3.2953473665291706</v>
      </c>
      <c r="P8" s="1">
        <f t="shared" ca="1" si="3"/>
        <v>0.29520832740861863</v>
      </c>
      <c r="Q8" s="1">
        <f t="shared" ca="1" si="3"/>
        <v>1.2743603820180196</v>
      </c>
      <c r="R8" s="1">
        <f t="shared" ca="1" si="3"/>
        <v>1.599974034129847</v>
      </c>
      <c r="S8" s="1">
        <f t="shared" ca="1" si="3"/>
        <v>3.4308199000886028</v>
      </c>
      <c r="T8" s="1">
        <f t="shared" ca="1" si="7"/>
        <v>9.6985199225639924</v>
      </c>
      <c r="U8" s="3" t="s">
        <v>11</v>
      </c>
    </row>
    <row r="9" spans="1:21">
      <c r="A9">
        <v>5</v>
      </c>
      <c r="B9" s="1">
        <f t="shared" ca="1" si="4"/>
        <v>1.2274988058703931</v>
      </c>
      <c r="C9" s="1">
        <f t="shared" ca="1" si="2"/>
        <v>2.3724987449518649</v>
      </c>
      <c r="D9" s="1">
        <f t="shared" ca="1" si="2"/>
        <v>2.6987712024816801</v>
      </c>
      <c r="E9" s="1">
        <f t="shared" ca="1" si="2"/>
        <v>1.1327098086732066</v>
      </c>
      <c r="F9" s="1">
        <f t="shared" ca="1" si="2"/>
        <v>2.4982475990119331</v>
      </c>
      <c r="G9" s="1">
        <f t="shared" ca="1" si="2"/>
        <v>2.7077865713672242</v>
      </c>
      <c r="H9" s="1">
        <f t="shared" ca="1" si="2"/>
        <v>2.8963389388101097</v>
      </c>
      <c r="I9" s="1">
        <f t="shared" ca="1" si="5"/>
        <v>9.3208565461741166</v>
      </c>
      <c r="J9" s="7">
        <f ca="1">J$5-2*J$7/10</f>
        <v>7.9989269230998596</v>
      </c>
      <c r="L9">
        <v>5</v>
      </c>
      <c r="M9" s="1">
        <f t="shared" ca="1" si="6"/>
        <v>1.557764065474541</v>
      </c>
      <c r="N9" s="1">
        <f t="shared" ca="1" si="3"/>
        <v>2.9111374682366078</v>
      </c>
      <c r="O9" s="1">
        <f t="shared" ca="1" si="3"/>
        <v>1.6009821391422439</v>
      </c>
      <c r="P9" s="1">
        <f t="shared" ca="1" si="3"/>
        <v>0.56245194740694593</v>
      </c>
      <c r="Q9" s="1">
        <f t="shared" ca="1" si="3"/>
        <v>1.9200564419310713</v>
      </c>
      <c r="R9" s="1">
        <f t="shared" ca="1" si="3"/>
        <v>2.1706927999966212</v>
      </c>
      <c r="S9" s="1">
        <f t="shared" ca="1" si="3"/>
        <v>2.2551171618912509</v>
      </c>
      <c r="T9" s="1">
        <f t="shared" ca="1" si="7"/>
        <v>7.3339198084391066</v>
      </c>
      <c r="U9" s="7">
        <f ca="1">U$5-2*U$7/10</f>
        <v>8.6322394730118521</v>
      </c>
    </row>
    <row r="10" spans="1:21">
      <c r="A10">
        <v>6</v>
      </c>
      <c r="B10" s="1">
        <f t="shared" ca="1" si="4"/>
        <v>1.4797266355314405</v>
      </c>
      <c r="C10" s="1">
        <f t="shared" ca="1" si="2"/>
        <v>3.6325690211292336</v>
      </c>
      <c r="D10" s="1">
        <f t="shared" ca="1" si="2"/>
        <v>2.3771125167422174</v>
      </c>
      <c r="E10" s="1">
        <f t="shared" ca="1" si="2"/>
        <v>0.94985442882039761</v>
      </c>
      <c r="F10" s="1">
        <f t="shared" ca="1" si="2"/>
        <v>2.0418957205688599</v>
      </c>
      <c r="G10" s="1">
        <f t="shared" ca="1" si="2"/>
        <v>2.6216867764568628</v>
      </c>
      <c r="H10" s="1">
        <f t="shared" ca="1" si="2"/>
        <v>2.0493186391407949</v>
      </c>
      <c r="I10" s="1">
        <f t="shared" ca="1" si="5"/>
        <v>7.9480535119833124</v>
      </c>
      <c r="J10" s="3" t="s">
        <v>12</v>
      </c>
      <c r="L10">
        <v>6</v>
      </c>
      <c r="M10" s="1">
        <f t="shared" ca="1" si="6"/>
        <v>1.2953771724522753</v>
      </c>
      <c r="N10" s="1">
        <f t="shared" ca="1" si="3"/>
        <v>3.0629321556284346</v>
      </c>
      <c r="O10" s="1">
        <f t="shared" ca="1" si="3"/>
        <v>2.1020813671072185</v>
      </c>
      <c r="P10" s="1">
        <f t="shared" ca="1" si="3"/>
        <v>0.21196683925015494</v>
      </c>
      <c r="Q10" s="1">
        <f t="shared" ca="1" si="3"/>
        <v>4.2090076578880797</v>
      </c>
      <c r="R10" s="1">
        <f t="shared" ca="1" si="3"/>
        <v>1.5257336394981755</v>
      </c>
      <c r="S10" s="1">
        <f t="shared" ca="1" si="3"/>
        <v>3.8241163757957422</v>
      </c>
      <c r="T10" s="1">
        <f t="shared" ca="1" si="7"/>
        <v>11.430582573243315</v>
      </c>
      <c r="U10" s="3" t="s">
        <v>12</v>
      </c>
    </row>
    <row r="11" spans="1:21">
      <c r="A11">
        <v>7</v>
      </c>
      <c r="B11" s="1">
        <f t="shared" ca="1" si="4"/>
        <v>2.0868094577869645</v>
      </c>
      <c r="C11" s="1">
        <f t="shared" ca="1" si="2"/>
        <v>2.3843821589866949</v>
      </c>
      <c r="D11" s="1">
        <f t="shared" ca="1" si="2"/>
        <v>1.8670920878008019</v>
      </c>
      <c r="E11" s="1">
        <f t="shared" ca="1" si="2"/>
        <v>1.7838570806631879</v>
      </c>
      <c r="F11" s="1">
        <f t="shared" ca="1" si="2"/>
        <v>2.8118722341201234</v>
      </c>
      <c r="G11" s="1">
        <f t="shared" ca="1" si="2"/>
        <v>2.7344393920172338</v>
      </c>
      <c r="H11" s="1">
        <f t="shared" ca="1" si="2"/>
        <v>1.9708099638715419</v>
      </c>
      <c r="I11" s="1">
        <f t="shared" ca="1" si="5"/>
        <v>8.7365837435794305</v>
      </c>
      <c r="J11" s="7">
        <f ca="1">J$5+2*J$7/10</f>
        <v>8.4590557570430356</v>
      </c>
      <c r="L11">
        <v>7</v>
      </c>
      <c r="M11" s="1">
        <f t="shared" ca="1" si="6"/>
        <v>2.7407617642708226</v>
      </c>
      <c r="N11" s="1">
        <f t="shared" ca="1" si="3"/>
        <v>3.7599368147871024</v>
      </c>
      <c r="O11" s="1">
        <f t="shared" ca="1" si="3"/>
        <v>1.2040627176821388</v>
      </c>
      <c r="P11" s="1">
        <f t="shared" ca="1" si="3"/>
        <v>0.17262889492517455</v>
      </c>
      <c r="Q11" s="1">
        <f t="shared" ca="1" si="3"/>
        <v>3.2733357500221185</v>
      </c>
      <c r="R11" s="1">
        <f t="shared" ca="1" si="3"/>
        <v>2.4658302805186274</v>
      </c>
      <c r="S11" s="1">
        <f t="shared" ca="1" si="3"/>
        <v>1.9340612034511333</v>
      </c>
      <c r="T11" s="1">
        <f t="shared" ca="1" si="7"/>
        <v>9.7740343290800435</v>
      </c>
      <c r="U11" s="7">
        <f ca="1">U$5+2*U$7/10</f>
        <v>9.3897665868447593</v>
      </c>
    </row>
    <row r="12" spans="1:21">
      <c r="A12">
        <v>8</v>
      </c>
      <c r="B12" s="1">
        <f t="shared" ca="1" si="4"/>
        <v>1.7537195833172261</v>
      </c>
      <c r="C12" s="1">
        <f t="shared" ca="1" si="2"/>
        <v>3.6369421978246224</v>
      </c>
      <c r="D12" s="1">
        <f t="shared" ca="1" si="2"/>
        <v>1.5738457755822044</v>
      </c>
      <c r="E12" s="1">
        <f t="shared" ca="1" si="2"/>
        <v>0.22845679318724388</v>
      </c>
      <c r="F12" s="1">
        <f t="shared" ca="1" si="2"/>
        <v>1.7893617130353054</v>
      </c>
      <c r="G12" s="1">
        <f t="shared" ca="1" si="2"/>
        <v>2.1932090452774009</v>
      </c>
      <c r="H12" s="1">
        <f t="shared" ca="1" si="2"/>
        <v>1.2533879893062758</v>
      </c>
      <c r="I12" s="1">
        <f t="shared" ca="1" si="5"/>
        <v>7.1800234941771546</v>
      </c>
      <c r="L12">
        <v>8</v>
      </c>
      <c r="M12" s="1">
        <f t="shared" ca="1" si="6"/>
        <v>1.5128106084812176</v>
      </c>
      <c r="N12" s="1">
        <f t="shared" ca="1" si="3"/>
        <v>1.9656153655198474</v>
      </c>
      <c r="O12" s="1">
        <f t="shared" ca="1" si="3"/>
        <v>2.5286165273544783</v>
      </c>
      <c r="P12" s="1">
        <f t="shared" ca="1" si="3"/>
        <v>0.49685510669146665</v>
      </c>
      <c r="Q12" s="1">
        <f t="shared" ca="1" si="3"/>
        <v>3.5490699678721036</v>
      </c>
      <c r="R12" s="1">
        <f t="shared" ca="1" si="3"/>
        <v>2.7477335602882746</v>
      </c>
      <c r="S12" s="1">
        <f t="shared" ca="1" si="3"/>
        <v>1.0429909440201739</v>
      </c>
      <c r="T12" s="1">
        <f t="shared" ca="1" si="7"/>
        <v>8.6334880477279725</v>
      </c>
    </row>
    <row r="13" spans="1:21">
      <c r="A13">
        <v>9</v>
      </c>
      <c r="B13" s="1">
        <f t="shared" ca="1" si="4"/>
        <v>1.3037245629892329</v>
      </c>
      <c r="C13" s="1">
        <f t="shared" ca="1" si="2"/>
        <v>2.4608469886968498</v>
      </c>
      <c r="D13" s="1">
        <f t="shared" ca="1" si="2"/>
        <v>2.262409446352402</v>
      </c>
      <c r="E13" s="1">
        <f t="shared" ca="1" si="2"/>
        <v>0.2584424987470153</v>
      </c>
      <c r="F13" s="1">
        <f t="shared" ca="1" si="2"/>
        <v>1.0044754079070441</v>
      </c>
      <c r="G13" s="1">
        <f t="shared" ca="1" si="2"/>
        <v>2.814568642218398</v>
      </c>
      <c r="H13" s="1">
        <f t="shared" ca="1" si="2"/>
        <v>1.1315461633534551</v>
      </c>
      <c r="I13" s="1">
        <f t="shared" ca="1" si="5"/>
        <v>5.7021555806021347</v>
      </c>
      <c r="L13">
        <v>9</v>
      </c>
      <c r="M13" s="1">
        <f t="shared" ca="1" si="6"/>
        <v>1.1954366729619592</v>
      </c>
      <c r="N13" s="1">
        <f t="shared" ca="1" si="3"/>
        <v>2.5749235394841508</v>
      </c>
      <c r="O13" s="1">
        <f t="shared" ca="1" si="3"/>
        <v>1.1520631391169349</v>
      </c>
      <c r="P13" s="1">
        <f t="shared" ca="1" si="3"/>
        <v>2.5508466907034077</v>
      </c>
      <c r="Q13" s="1">
        <f t="shared" ca="1" si="3"/>
        <v>1.9009004759162937</v>
      </c>
      <c r="R13" s="1">
        <f t="shared" ca="1" si="3"/>
        <v>3.2370453282467211</v>
      </c>
      <c r="S13" s="1">
        <f t="shared" ca="1" si="3"/>
        <v>2.2521422562795372</v>
      </c>
      <c r="T13" s="1">
        <f t="shared" ca="1" si="7"/>
        <v>7.3900880604425518</v>
      </c>
    </row>
    <row r="14" spans="1:21">
      <c r="A14">
        <v>10</v>
      </c>
      <c r="B14" s="1">
        <f t="shared" ca="1" si="4"/>
        <v>2.9908978530174828</v>
      </c>
      <c r="C14" s="1">
        <f t="shared" ca="1" si="2"/>
        <v>2.2862959596722057</v>
      </c>
      <c r="D14" s="1">
        <f t="shared" ca="1" si="2"/>
        <v>1.4839341662375858</v>
      </c>
      <c r="E14" s="1">
        <f t="shared" ca="1" si="2"/>
        <v>0.73992780037538908</v>
      </c>
      <c r="F14" s="1">
        <f t="shared" ca="1" si="2"/>
        <v>1.7223752326727046</v>
      </c>
      <c r="G14" s="1">
        <f t="shared" ca="1" si="2"/>
        <v>2.75321877376786</v>
      </c>
      <c r="H14" s="1">
        <f t="shared" ca="1" si="2"/>
        <v>1.8356774954125348</v>
      </c>
      <c r="I14" s="1">
        <f t="shared" ca="1" si="5"/>
        <v>8.032884747340308</v>
      </c>
      <c r="L14">
        <v>10</v>
      </c>
      <c r="M14" s="1">
        <f t="shared" ca="1" si="6"/>
        <v>1.561954081380825</v>
      </c>
      <c r="N14" s="1">
        <f t="shared" ca="1" si="3"/>
        <v>4.1797710086811577</v>
      </c>
      <c r="O14" s="1">
        <f t="shared" ca="1" si="3"/>
        <v>1.5047946688787288</v>
      </c>
      <c r="P14" s="1">
        <f t="shared" ca="1" si="3"/>
        <v>0.12139553632357632</v>
      </c>
      <c r="Q14" s="1">
        <f t="shared" ca="1" si="3"/>
        <v>1.1811016335737985</v>
      </c>
      <c r="R14" s="1">
        <f t="shared" ca="1" si="3"/>
        <v>2.6812491535927565</v>
      </c>
      <c r="S14" s="1">
        <f t="shared" ca="1" si="3"/>
        <v>1.9870970168916036</v>
      </c>
      <c r="T14" s="1">
        <f t="shared" ca="1" si="7"/>
        <v>6.9228267236357812</v>
      </c>
    </row>
    <row r="15" spans="1:21">
      <c r="A15">
        <v>11</v>
      </c>
      <c r="B15" s="1">
        <f t="shared" ca="1" si="4"/>
        <v>2.7184165732560914</v>
      </c>
      <c r="C15" s="1">
        <f t="shared" ca="1" si="2"/>
        <v>3.7575168071846123</v>
      </c>
      <c r="D15" s="1">
        <f t="shared" ca="1" si="2"/>
        <v>2.880609099577236</v>
      </c>
      <c r="E15" s="1">
        <f t="shared" ca="1" si="2"/>
        <v>1.0284254622034985</v>
      </c>
      <c r="F15" s="1">
        <f t="shared" ca="1" si="2"/>
        <v>2.0694728941385638</v>
      </c>
      <c r="G15" s="1">
        <f t="shared" ca="1" si="2"/>
        <v>2.8973663830435541</v>
      </c>
      <c r="H15" s="1">
        <f t="shared" ca="1" si="2"/>
        <v>2.9390499846726303</v>
      </c>
      <c r="I15" s="1">
        <f t="shared" ca="1" si="5"/>
        <v>10.607548551644522</v>
      </c>
      <c r="L15">
        <v>11</v>
      </c>
      <c r="M15" s="1">
        <f t="shared" ca="1" si="6"/>
        <v>1.4228780600336826</v>
      </c>
      <c r="N15" s="1">
        <f t="shared" ca="1" si="3"/>
        <v>3.1962594698195077</v>
      </c>
      <c r="O15" s="1">
        <f t="shared" ca="1" si="3"/>
        <v>2.22801952100889</v>
      </c>
      <c r="P15" s="1">
        <f t="shared" ca="1" si="3"/>
        <v>0.73913233878233464</v>
      </c>
      <c r="Q15" s="1">
        <f t="shared" ca="1" si="3"/>
        <v>1.2384687129201228</v>
      </c>
      <c r="R15" s="1">
        <f t="shared" ca="1" si="3"/>
        <v>2.8308093417904097</v>
      </c>
      <c r="S15" s="1">
        <f t="shared" ca="1" si="3"/>
        <v>1.3884953232888386</v>
      </c>
      <c r="T15" s="1">
        <f t="shared" ca="1" si="7"/>
        <v>6.277861617251534</v>
      </c>
    </row>
    <row r="16" spans="1:21">
      <c r="A16">
        <v>12</v>
      </c>
      <c r="B16" s="1">
        <f t="shared" ca="1" si="4"/>
        <v>2.9639594091141186</v>
      </c>
      <c r="C16" s="1">
        <f t="shared" ca="1" si="2"/>
        <v>3.0479261137075886</v>
      </c>
      <c r="D16" s="1">
        <f t="shared" ca="1" si="2"/>
        <v>2.8175608103182816</v>
      </c>
      <c r="E16" s="1">
        <f t="shared" ca="1" si="2"/>
        <v>1.9654101560013995</v>
      </c>
      <c r="F16" s="1">
        <f t="shared" ca="1" si="2"/>
        <v>2.9425964493825756</v>
      </c>
      <c r="G16" s="1">
        <f t="shared" ca="1" si="2"/>
        <v>2.1057835183900142</v>
      </c>
      <c r="H16" s="1">
        <f t="shared" ca="1" si="2"/>
        <v>1.5105117814406037</v>
      </c>
      <c r="I16" s="1">
        <f t="shared" ca="1" si="5"/>
        <v>10.689526824816376</v>
      </c>
      <c r="L16">
        <v>12</v>
      </c>
      <c r="M16" s="1">
        <f t="shared" ca="1" si="6"/>
        <v>2.3527082067004002</v>
      </c>
      <c r="N16" s="1">
        <f t="shared" ca="1" si="3"/>
        <v>3.443609624178015</v>
      </c>
      <c r="O16" s="1">
        <f t="shared" ca="1" si="3"/>
        <v>3.2355627206644288</v>
      </c>
      <c r="P16" s="1">
        <f t="shared" ca="1" si="3"/>
        <v>0.75310754775028133</v>
      </c>
      <c r="Q16" s="1">
        <f t="shared" ca="1" si="3"/>
        <v>2.2757103742100453</v>
      </c>
      <c r="R16" s="1">
        <f t="shared" ca="1" si="3"/>
        <v>3.2396234138717692</v>
      </c>
      <c r="S16" s="1">
        <f t="shared" ca="1" si="3"/>
        <v>2.2191638844660253</v>
      </c>
      <c r="T16" s="1">
        <f t="shared" ca="1" si="7"/>
        <v>10.083145186040898</v>
      </c>
    </row>
    <row r="17" spans="1:20">
      <c r="A17">
        <v>13</v>
      </c>
      <c r="B17" s="1">
        <f t="shared" ca="1" si="4"/>
        <v>1.6257901815360707</v>
      </c>
      <c r="C17" s="1">
        <f t="shared" ca="1" si="2"/>
        <v>2.1262558574050408</v>
      </c>
      <c r="D17" s="1">
        <f t="shared" ca="1" si="2"/>
        <v>2.2183229008589924</v>
      </c>
      <c r="E17" s="1">
        <f t="shared" ca="1" si="2"/>
        <v>1.22600659591577</v>
      </c>
      <c r="F17" s="1">
        <f t="shared" ca="1" si="2"/>
        <v>2.0614177464684094</v>
      </c>
      <c r="G17" s="1">
        <f t="shared" ca="1" si="2"/>
        <v>3.2247937227934456</v>
      </c>
      <c r="H17" s="1">
        <f t="shared" ca="1" si="2"/>
        <v>2.1870915096523231</v>
      </c>
      <c r="I17" s="1">
        <f t="shared" ca="1" si="5"/>
        <v>8.0926223385157954</v>
      </c>
      <c r="L17">
        <v>13</v>
      </c>
      <c r="M17" s="1">
        <f t="shared" ca="1" si="6"/>
        <v>1.696190386629211</v>
      </c>
      <c r="N17" s="1">
        <f t="shared" ca="1" si="3"/>
        <v>3.7830237064605274</v>
      </c>
      <c r="O17" s="1">
        <f t="shared" ca="1" si="3"/>
        <v>1.7914113086422725</v>
      </c>
      <c r="P17" s="1">
        <f t="shared" ca="1" si="3"/>
        <v>1.0079986100059983</v>
      </c>
      <c r="Q17" s="1">
        <f t="shared" ca="1" si="3"/>
        <v>4.8369993842978332</v>
      </c>
      <c r="R17" s="1">
        <f t="shared" ca="1" si="3"/>
        <v>3.0365983069140108</v>
      </c>
      <c r="S17" s="1">
        <f t="shared" ca="1" si="3"/>
        <v>2.1755116512034514</v>
      </c>
      <c r="T17" s="1">
        <f t="shared" ca="1" si="7"/>
        <v>10.500112730772768</v>
      </c>
    </row>
    <row r="18" spans="1:20">
      <c r="A18">
        <v>14</v>
      </c>
      <c r="B18" s="1">
        <f t="shared" ca="1" si="4"/>
        <v>1.5870057346996445</v>
      </c>
      <c r="C18" s="1">
        <f t="shared" ca="1" si="2"/>
        <v>2.9310241873038425</v>
      </c>
      <c r="D18" s="1">
        <f t="shared" ca="1" si="2"/>
        <v>2.9706915123399709</v>
      </c>
      <c r="E18" s="1">
        <f t="shared" ca="1" si="2"/>
        <v>1.1784510814180154</v>
      </c>
      <c r="F18" s="1">
        <f t="shared" ca="1" si="2"/>
        <v>2.5084287294215732</v>
      </c>
      <c r="G18" s="1">
        <f t="shared" ca="1" si="2"/>
        <v>2.3484425839573753</v>
      </c>
      <c r="H18" s="1">
        <f t="shared" ca="1" si="2"/>
        <v>1.668040997574511</v>
      </c>
      <c r="I18" s="1">
        <f t="shared" ca="1" si="5"/>
        <v>8.7341669740356984</v>
      </c>
      <c r="L18">
        <v>14</v>
      </c>
      <c r="M18" s="1">
        <f t="shared" ca="1" si="6"/>
        <v>1.7149443215377553</v>
      </c>
      <c r="N18" s="1">
        <f t="shared" ca="1" si="3"/>
        <v>1.9702863199071918</v>
      </c>
      <c r="O18" s="1">
        <f t="shared" ca="1" si="3"/>
        <v>2.1566878746878326</v>
      </c>
      <c r="P18" s="1">
        <f t="shared" ca="1" si="3"/>
        <v>0.50684904975159206</v>
      </c>
      <c r="Q18" s="1">
        <f t="shared" ca="1" si="3"/>
        <v>3.0141016900745701</v>
      </c>
      <c r="R18" s="1">
        <f t="shared" ca="1" si="3"/>
        <v>2.2692220036426991</v>
      </c>
      <c r="S18" s="1">
        <f t="shared" ca="1" si="3"/>
        <v>5.5355461325355106</v>
      </c>
      <c r="T18" s="1">
        <f t="shared" ca="1" si="7"/>
        <v>12.421280018835668</v>
      </c>
    </row>
    <row r="19" spans="1:20">
      <c r="A19">
        <v>15</v>
      </c>
      <c r="B19" s="1">
        <f t="shared" ca="1" si="4"/>
        <v>1.8339416284717247</v>
      </c>
      <c r="C19" s="1">
        <f t="shared" ca="1" si="2"/>
        <v>2.6193875282695331</v>
      </c>
      <c r="D19" s="1">
        <f t="shared" ca="1" si="2"/>
        <v>1.3696151758863282</v>
      </c>
      <c r="E19" s="1">
        <f t="shared" ca="1" si="2"/>
        <v>1.9436814677800227</v>
      </c>
      <c r="F19" s="1">
        <f t="shared" ca="1" si="2"/>
        <v>1.802672912525779</v>
      </c>
      <c r="G19" s="1">
        <f t="shared" ca="1" si="2"/>
        <v>3.1498886383676261</v>
      </c>
      <c r="H19" s="1">
        <f t="shared" ca="1" si="2"/>
        <v>2.4250356057442066</v>
      </c>
      <c r="I19" s="1">
        <f t="shared" ca="1" si="5"/>
        <v>7.4312653226280379</v>
      </c>
      <c r="L19">
        <v>15</v>
      </c>
      <c r="M19" s="1">
        <f t="shared" ca="1" si="6"/>
        <v>4.0430228600221838</v>
      </c>
      <c r="N19" s="1">
        <f t="shared" ca="1" si="3"/>
        <v>4.6836686352890435</v>
      </c>
      <c r="O19" s="1">
        <f t="shared" ca="1" si="3"/>
        <v>1.4920829023577664</v>
      </c>
      <c r="P19" s="1">
        <f t="shared" ca="1" si="3"/>
        <v>1.1554047506916181</v>
      </c>
      <c r="Q19" s="1">
        <f t="shared" ca="1" si="3"/>
        <v>1.988402073761721</v>
      </c>
      <c r="R19" s="1">
        <f t="shared" ca="1" si="3"/>
        <v>5.5769788858626494</v>
      </c>
      <c r="S19" s="1">
        <f t="shared" ca="1" si="3"/>
        <v>3.4878731632494708</v>
      </c>
      <c r="T19" s="1">
        <f t="shared" ca="1" si="7"/>
        <v>11.053254122873842</v>
      </c>
    </row>
    <row r="20" spans="1:20">
      <c r="A20">
        <v>16</v>
      </c>
      <c r="B20" s="1">
        <f t="shared" ca="1" si="4"/>
        <v>2.706373104242787</v>
      </c>
      <c r="C20" s="1">
        <f t="shared" ca="1" si="2"/>
        <v>2.8645414111939802</v>
      </c>
      <c r="D20" s="1">
        <f t="shared" ca="1" si="2"/>
        <v>1.7249778852108353</v>
      </c>
      <c r="E20" s="1">
        <f t="shared" ca="1" si="2"/>
        <v>0.29758728056073847</v>
      </c>
      <c r="F20" s="1">
        <f t="shared" ca="1" si="2"/>
        <v>1.4801490898292173</v>
      </c>
      <c r="G20" s="1">
        <f t="shared" ca="1" si="2"/>
        <v>3.9428067873802188</v>
      </c>
      <c r="H20" s="1">
        <f t="shared" ca="1" si="2"/>
        <v>2.8344985461714343</v>
      </c>
      <c r="I20" s="1">
        <f t="shared" ca="1" si="5"/>
        <v>8.7459986254542734</v>
      </c>
      <c r="L20">
        <v>16</v>
      </c>
      <c r="M20" s="1">
        <f t="shared" ca="1" si="6"/>
        <v>1.6891732912156858</v>
      </c>
      <c r="N20" s="1">
        <f t="shared" ca="1" si="3"/>
        <v>1.7451600159027536</v>
      </c>
      <c r="O20" s="1">
        <f t="shared" ca="1" si="3"/>
        <v>2.7526481728416616</v>
      </c>
      <c r="P20" s="1">
        <f t="shared" ca="1" si="3"/>
        <v>1.6250553158096301</v>
      </c>
      <c r="Q20" s="1">
        <f t="shared" ca="1" si="3"/>
        <v>1.7786945845191466</v>
      </c>
      <c r="R20" s="1">
        <f t="shared" ca="1" si="3"/>
        <v>3.5617568277448686</v>
      </c>
      <c r="S20" s="1">
        <f t="shared" ca="1" si="3"/>
        <v>1.4169107450073035</v>
      </c>
      <c r="T20" s="1">
        <f t="shared" ca="1" si="7"/>
        <v>7.8455713643861236</v>
      </c>
    </row>
    <row r="21" spans="1:20">
      <c r="A21">
        <v>17</v>
      </c>
      <c r="B21" s="1">
        <f t="shared" ca="1" si="4"/>
        <v>1.0998476811593974</v>
      </c>
      <c r="C21" s="1">
        <f t="shared" ca="1" si="4"/>
        <v>2.9598008368763402</v>
      </c>
      <c r="D21" s="1">
        <f t="shared" ca="1" si="4"/>
        <v>1.8149154784088668</v>
      </c>
      <c r="E21" s="1">
        <f t="shared" ca="1" si="4"/>
        <v>1.8391600465788722</v>
      </c>
      <c r="F21" s="1">
        <f t="shared" ca="1" si="4"/>
        <v>2.0741815889554225</v>
      </c>
      <c r="G21" s="1">
        <f t="shared" ca="1" si="4"/>
        <v>3.144050014977108</v>
      </c>
      <c r="H21" s="1">
        <f t="shared" ca="1" si="4"/>
        <v>2.6618878330601934</v>
      </c>
      <c r="I21" s="1">
        <f t="shared" ca="1" si="5"/>
        <v>7.8801194369927234</v>
      </c>
      <c r="L21">
        <v>17</v>
      </c>
      <c r="M21" s="1">
        <f t="shared" ca="1" si="6"/>
        <v>3.7992514189391371</v>
      </c>
      <c r="N21" s="1">
        <f t="shared" ca="1" si="6"/>
        <v>2.6227690070771965</v>
      </c>
      <c r="O21" s="1">
        <f t="shared" ca="1" si="6"/>
        <v>0.94420893131595884</v>
      </c>
      <c r="P21" s="1">
        <f t="shared" ca="1" si="6"/>
        <v>7.3423263675585462</v>
      </c>
      <c r="Q21" s="1">
        <f t="shared" ca="1" si="6"/>
        <v>2.2362809974062197</v>
      </c>
      <c r="R21" s="1">
        <f t="shared" ca="1" si="6"/>
        <v>2.6672524734743286</v>
      </c>
      <c r="S21" s="1">
        <f t="shared" ca="1" si="6"/>
        <v>3.6864078564690481</v>
      </c>
      <c r="T21" s="1">
        <f t="shared" ca="1" si="7"/>
        <v>14.322067715219863</v>
      </c>
    </row>
    <row r="22" spans="1:20">
      <c r="A22">
        <v>18</v>
      </c>
      <c r="B22" s="1">
        <f t="shared" ca="1" si="4"/>
        <v>2.0742790517830407</v>
      </c>
      <c r="C22" s="1">
        <f t="shared" ca="1" si="4"/>
        <v>2.5652648569230814</v>
      </c>
      <c r="D22" s="1">
        <f t="shared" ca="1" si="4"/>
        <v>2.3932393436743986</v>
      </c>
      <c r="E22" s="1">
        <f t="shared" ca="1" si="4"/>
        <v>1.2653156183475884</v>
      </c>
      <c r="F22" s="1">
        <f t="shared" ca="1" si="4"/>
        <v>2.5185341048721335</v>
      </c>
      <c r="G22" s="1">
        <f t="shared" ca="1" si="4"/>
        <v>2.7076145805929608</v>
      </c>
      <c r="H22" s="1">
        <f t="shared" ca="1" si="4"/>
        <v>2.6419516128235481</v>
      </c>
      <c r="I22" s="1">
        <f t="shared" ca="1" si="5"/>
        <v>9.6280041131531213</v>
      </c>
      <c r="L22">
        <v>18</v>
      </c>
      <c r="M22" s="1">
        <f t="shared" ca="1" si="6"/>
        <v>3.8702493314825084</v>
      </c>
      <c r="N22" s="1">
        <f t="shared" ca="1" si="6"/>
        <v>2.6251718442091092</v>
      </c>
      <c r="O22" s="1">
        <f t="shared" ca="1" si="6"/>
        <v>1.9210298972023783</v>
      </c>
      <c r="P22" s="1">
        <f t="shared" ca="1" si="6"/>
        <v>0.35273746406976758</v>
      </c>
      <c r="Q22" s="1">
        <f t="shared" ca="1" si="6"/>
        <v>2.5412341712818884</v>
      </c>
      <c r="R22" s="1">
        <f t="shared" ca="1" si="6"/>
        <v>1.8845205147931439</v>
      </c>
      <c r="S22" s="1">
        <f t="shared" ca="1" si="6"/>
        <v>1.1643811832691597</v>
      </c>
      <c r="T22" s="1">
        <f t="shared" ca="1" si="7"/>
        <v>9.4968945832359353</v>
      </c>
    </row>
    <row r="23" spans="1:20">
      <c r="A23">
        <v>19</v>
      </c>
      <c r="B23" s="1">
        <f t="shared" ca="1" si="4"/>
        <v>1.2652115100913253</v>
      </c>
      <c r="C23" s="1">
        <f t="shared" ca="1" si="4"/>
        <v>3.6066073703726151</v>
      </c>
      <c r="D23" s="1">
        <f t="shared" ca="1" si="4"/>
        <v>1.3635186637801686</v>
      </c>
      <c r="E23" s="1">
        <f t="shared" ca="1" si="4"/>
        <v>0.32196626949819973</v>
      </c>
      <c r="F23" s="1">
        <f t="shared" ca="1" si="4"/>
        <v>1.6979627009653171</v>
      </c>
      <c r="G23" s="1">
        <f t="shared" ca="1" si="4"/>
        <v>2.7581056410001952</v>
      </c>
      <c r="H23" s="1">
        <f t="shared" ca="1" si="4"/>
        <v>2.3327321333209405</v>
      </c>
      <c r="I23" s="1">
        <f t="shared" ca="1" si="5"/>
        <v>6.788800475286453</v>
      </c>
      <c r="L23">
        <v>19</v>
      </c>
      <c r="M23" s="1">
        <f t="shared" ca="1" si="6"/>
        <v>1.096175169104626</v>
      </c>
      <c r="N23" s="1">
        <f t="shared" ca="1" si="6"/>
        <v>4.4111114450916418</v>
      </c>
      <c r="O23" s="1">
        <f t="shared" ca="1" si="6"/>
        <v>1.851621071539715</v>
      </c>
      <c r="P23" s="1">
        <f t="shared" ca="1" si="6"/>
        <v>1.4747035884854822</v>
      </c>
      <c r="Q23" s="1">
        <f t="shared" ca="1" si="6"/>
        <v>0.73894643081586464</v>
      </c>
      <c r="R23" s="1">
        <f t="shared" ca="1" si="6"/>
        <v>2.5365940747303406</v>
      </c>
      <c r="S23" s="1">
        <f t="shared" ca="1" si="6"/>
        <v>1.3220277068418438</v>
      </c>
      <c r="T23" s="1">
        <f t="shared" ca="1" si="7"/>
        <v>6.2462330450121328</v>
      </c>
    </row>
    <row r="24" spans="1:20">
      <c r="A24">
        <v>20</v>
      </c>
      <c r="B24" s="1">
        <f t="shared" ca="1" si="4"/>
        <v>1.4863103457324582</v>
      </c>
      <c r="C24" s="1">
        <f t="shared" ca="1" si="4"/>
        <v>2.8181171993361378</v>
      </c>
      <c r="D24" s="1">
        <f t="shared" ca="1" si="4"/>
        <v>2.1376571675569576</v>
      </c>
      <c r="E24" s="1">
        <f t="shared" ca="1" si="4"/>
        <v>1.0565803296700389</v>
      </c>
      <c r="F24" s="1">
        <f t="shared" ca="1" si="4"/>
        <v>1.156877238197727</v>
      </c>
      <c r="G24" s="1">
        <f t="shared" ca="1" si="4"/>
        <v>3.5219631248801728</v>
      </c>
      <c r="H24" s="1">
        <f t="shared" ca="1" si="4"/>
        <v>1.3600048348879374</v>
      </c>
      <c r="I24" s="1">
        <f t="shared" ca="1" si="5"/>
        <v>6.1408495863750803</v>
      </c>
      <c r="L24">
        <v>20</v>
      </c>
      <c r="M24" s="1">
        <f t="shared" ca="1" si="6"/>
        <v>3.4500768980638878</v>
      </c>
      <c r="N24" s="1">
        <f t="shared" ca="1" si="6"/>
        <v>1.5591410832876071</v>
      </c>
      <c r="O24" s="1">
        <f t="shared" ca="1" si="6"/>
        <v>2.5225997983641424</v>
      </c>
      <c r="P24" s="1">
        <f t="shared" ca="1" si="6"/>
        <v>0.41331550715425275</v>
      </c>
      <c r="Q24" s="1">
        <f t="shared" ca="1" si="6"/>
        <v>1.6001973163027432</v>
      </c>
      <c r="R24" s="1">
        <f t="shared" ca="1" si="6"/>
        <v>1.8896813938200243</v>
      </c>
      <c r="S24" s="1">
        <f t="shared" ca="1" si="6"/>
        <v>1.125443227096645</v>
      </c>
      <c r="T24" s="1">
        <f t="shared" ca="1" si="7"/>
        <v>8.6983172398274178</v>
      </c>
    </row>
    <row r="25" spans="1:20">
      <c r="A25">
        <v>21</v>
      </c>
      <c r="B25" s="1">
        <f t="shared" ca="1" si="4"/>
        <v>1.6859868941743053</v>
      </c>
      <c r="C25" s="1">
        <f t="shared" ca="1" si="4"/>
        <v>2.2762042521260377</v>
      </c>
      <c r="D25" s="1">
        <f t="shared" ca="1" si="4"/>
        <v>2.2012705416966023</v>
      </c>
      <c r="E25" s="1">
        <f t="shared" ca="1" si="4"/>
        <v>0.46871328598113005</v>
      </c>
      <c r="F25" s="1">
        <f t="shared" ca="1" si="4"/>
        <v>2.4290638332966665</v>
      </c>
      <c r="G25" s="1">
        <f t="shared" ca="1" si="4"/>
        <v>2.7669912469477946</v>
      </c>
      <c r="H25" s="1">
        <f t="shared" ca="1" si="4"/>
        <v>2.9909008585530055</v>
      </c>
      <c r="I25" s="1">
        <f t="shared" ca="1" si="5"/>
        <v>9.3072221277205784</v>
      </c>
      <c r="L25">
        <v>21</v>
      </c>
      <c r="M25" s="1">
        <f t="shared" ca="1" si="6"/>
        <v>1.8764989125201754</v>
      </c>
      <c r="N25" s="1">
        <f t="shared" ca="1" si="6"/>
        <v>3.6461629934074056</v>
      </c>
      <c r="O25" s="1">
        <f t="shared" ca="1" si="6"/>
        <v>0.66531183118466697</v>
      </c>
      <c r="P25" s="1">
        <f t="shared" ca="1" si="6"/>
        <v>1.7556221010554056</v>
      </c>
      <c r="Q25" s="1">
        <f t="shared" ca="1" si="6"/>
        <v>3.1491357124796258</v>
      </c>
      <c r="R25" s="1">
        <f t="shared" ca="1" si="6"/>
        <v>3.4427214607904424</v>
      </c>
      <c r="S25" s="1">
        <f t="shared" ca="1" si="6"/>
        <v>3.7192759657472947</v>
      </c>
      <c r="T25" s="1">
        <f t="shared" ca="1" si="7"/>
        <v>10.311133139017363</v>
      </c>
    </row>
    <row r="26" spans="1:20">
      <c r="A26">
        <v>22</v>
      </c>
      <c r="B26" s="1">
        <f t="shared" ca="1" si="4"/>
        <v>1.3976953483519028</v>
      </c>
      <c r="C26" s="1">
        <f t="shared" ca="1" si="4"/>
        <v>3.4447407175657681</v>
      </c>
      <c r="D26" s="1">
        <f t="shared" ca="1" si="4"/>
        <v>1.3325804900838971</v>
      </c>
      <c r="E26" s="1">
        <f t="shared" ca="1" si="4"/>
        <v>1.8873654159042075</v>
      </c>
      <c r="F26" s="1">
        <f t="shared" ca="1" si="4"/>
        <v>1.5656398137025569</v>
      </c>
      <c r="G26" s="1">
        <f t="shared" ca="1" si="4"/>
        <v>2.1767943139320973</v>
      </c>
      <c r="H26" s="1">
        <f t="shared" ca="1" si="4"/>
        <v>2.9258724993059575</v>
      </c>
      <c r="I26" s="1">
        <f t="shared" ca="1" si="5"/>
        <v>7.2217881514443141</v>
      </c>
      <c r="L26">
        <v>22</v>
      </c>
      <c r="M26" s="1">
        <f t="shared" ca="1" si="6"/>
        <v>2.2811911751418492</v>
      </c>
      <c r="N26" s="1">
        <f t="shared" ca="1" si="6"/>
        <v>3.496070176285095</v>
      </c>
      <c r="O26" s="1">
        <f t="shared" ca="1" si="6"/>
        <v>1.7412866127355147</v>
      </c>
      <c r="P26" s="1">
        <f t="shared" ca="1" si="6"/>
        <v>0.14177406877227197</v>
      </c>
      <c r="Q26" s="1">
        <f t="shared" ca="1" si="6"/>
        <v>2.1603885645538683</v>
      </c>
      <c r="R26" s="1">
        <f t="shared" ca="1" si="6"/>
        <v>1.6875338185994693</v>
      </c>
      <c r="S26" s="1">
        <f t="shared" ca="1" si="6"/>
        <v>1.0201470395776038</v>
      </c>
      <c r="T26" s="1">
        <f t="shared" ca="1" si="7"/>
        <v>7.9376499159808116</v>
      </c>
    </row>
    <row r="27" spans="1:20">
      <c r="A27">
        <v>23</v>
      </c>
      <c r="B27" s="1">
        <f t="shared" ca="1" si="4"/>
        <v>1.6265647765350022</v>
      </c>
      <c r="C27" s="1">
        <f t="shared" ca="1" si="4"/>
        <v>2.5181526567401038</v>
      </c>
      <c r="D27" s="1">
        <f t="shared" ca="1" si="4"/>
        <v>1.741592918871999</v>
      </c>
      <c r="E27" s="1">
        <f t="shared" ca="1" si="4"/>
        <v>0.56462355154745336</v>
      </c>
      <c r="F27" s="1">
        <f t="shared" ca="1" si="4"/>
        <v>1.4700410623818463</v>
      </c>
      <c r="G27" s="1">
        <f t="shared" ca="1" si="4"/>
        <v>2.4573646410615666</v>
      </c>
      <c r="H27" s="1">
        <f t="shared" ca="1" si="4"/>
        <v>2.7487621223895213</v>
      </c>
      <c r="I27" s="1">
        <f t="shared" ca="1" si="5"/>
        <v>7.5869608801783697</v>
      </c>
      <c r="L27">
        <v>23</v>
      </c>
      <c r="M27" s="1">
        <f t="shared" ca="1" si="6"/>
        <v>2.5259671804739026</v>
      </c>
      <c r="N27" s="1">
        <f t="shared" ca="1" si="6"/>
        <v>2.9220697630375914</v>
      </c>
      <c r="O27" s="1">
        <f t="shared" ca="1" si="6"/>
        <v>3.1366260484054722</v>
      </c>
      <c r="P27" s="1">
        <f t="shared" ca="1" si="6"/>
        <v>1.3590299295104207</v>
      </c>
      <c r="Q27" s="1">
        <f t="shared" ca="1" si="6"/>
        <v>2.0025976566641068</v>
      </c>
      <c r="R27" s="1">
        <f t="shared" ca="1" si="6"/>
        <v>2.6456591381601005</v>
      </c>
      <c r="S27" s="1">
        <f t="shared" ca="1" si="6"/>
        <v>2.2289186605435312</v>
      </c>
      <c r="T27" s="1">
        <f t="shared" ca="1" si="7"/>
        <v>9.8941095460870123</v>
      </c>
    </row>
    <row r="28" spans="1:20">
      <c r="A28">
        <v>24</v>
      </c>
      <c r="B28" s="1">
        <f t="shared" ca="1" si="4"/>
        <v>2.5312865184050795</v>
      </c>
      <c r="C28" s="1">
        <f t="shared" ca="1" si="4"/>
        <v>3.9005463128871747</v>
      </c>
      <c r="D28" s="1">
        <f t="shared" ca="1" si="4"/>
        <v>2.0310605321982549</v>
      </c>
      <c r="E28" s="1">
        <f t="shared" ca="1" si="4"/>
        <v>1.8085813644462496</v>
      </c>
      <c r="F28" s="1">
        <f t="shared" ca="1" si="4"/>
        <v>1.1964805270188275</v>
      </c>
      <c r="G28" s="1">
        <f t="shared" ca="1" si="4"/>
        <v>2.1671249892090603</v>
      </c>
      <c r="H28" s="1">
        <f t="shared" ca="1" si="4"/>
        <v>2.0753892489178134</v>
      </c>
      <c r="I28" s="1">
        <f t="shared" ca="1" si="5"/>
        <v>7.8342168265399756</v>
      </c>
      <c r="L28">
        <v>24</v>
      </c>
      <c r="M28" s="1">
        <f t="shared" ca="1" si="6"/>
        <v>1.6313130634387878</v>
      </c>
      <c r="N28" s="1">
        <f t="shared" ca="1" si="6"/>
        <v>3.958435355416932</v>
      </c>
      <c r="O28" s="1">
        <f t="shared" ca="1" si="6"/>
        <v>1.5416111201024247</v>
      </c>
      <c r="P28" s="1">
        <f t="shared" ca="1" si="6"/>
        <v>1.4512049375019711</v>
      </c>
      <c r="Q28" s="1">
        <f t="shared" ca="1" si="6"/>
        <v>2.8711378345903933</v>
      </c>
      <c r="R28" s="1">
        <f t="shared" ca="1" si="6"/>
        <v>3.2910331178131527</v>
      </c>
      <c r="S28" s="1">
        <f t="shared" ca="1" si="6"/>
        <v>2.8300560513368387</v>
      </c>
      <c r="T28" s="1">
        <f t="shared" ca="1" si="7"/>
        <v>8.9922270037403855</v>
      </c>
    </row>
    <row r="29" spans="1:20">
      <c r="A29">
        <v>25</v>
      </c>
      <c r="B29" s="1">
        <f t="shared" ca="1" si="4"/>
        <v>2.6449692622940986</v>
      </c>
      <c r="C29" s="1">
        <f t="shared" ca="1" si="4"/>
        <v>2.6532011026987155</v>
      </c>
      <c r="D29" s="1">
        <f t="shared" ca="1" si="4"/>
        <v>2.5615168769919281</v>
      </c>
      <c r="E29" s="1">
        <f t="shared" ca="1" si="4"/>
        <v>0.79679959667907685</v>
      </c>
      <c r="F29" s="1">
        <f t="shared" ca="1" si="4"/>
        <v>1.1061788213375676</v>
      </c>
      <c r="G29" s="1">
        <f t="shared" ca="1" si="4"/>
        <v>3.0103727993740703</v>
      </c>
      <c r="H29" s="1">
        <f t="shared" ca="1" si="4"/>
        <v>2.7263837153543706</v>
      </c>
      <c r="I29" s="1">
        <f t="shared" ca="1" si="5"/>
        <v>9.0390486759779645</v>
      </c>
      <c r="L29">
        <v>25</v>
      </c>
      <c r="M29" s="1">
        <f t="shared" ca="1" si="6"/>
        <v>1.4321092354949125</v>
      </c>
      <c r="N29" s="1">
        <f t="shared" ca="1" si="6"/>
        <v>3.8722953738713102</v>
      </c>
      <c r="O29" s="1">
        <f t="shared" ca="1" si="6"/>
        <v>0.74237948006963994</v>
      </c>
      <c r="P29" s="1">
        <f t="shared" ca="1" si="6"/>
        <v>1.0031569849465989</v>
      </c>
      <c r="Q29" s="1">
        <f t="shared" ca="1" si="6"/>
        <v>1.8773608309654704</v>
      </c>
      <c r="R29" s="1">
        <f t="shared" ca="1" si="6"/>
        <v>6.3862101557821616</v>
      </c>
      <c r="S29" s="1">
        <f t="shared" ca="1" si="6"/>
        <v>2.9501429854831343</v>
      </c>
      <c r="T29" s="1">
        <f t="shared" ca="1" si="7"/>
        <v>11.213713972230765</v>
      </c>
    </row>
    <row r="30" spans="1:20">
      <c r="A30">
        <v>26</v>
      </c>
      <c r="B30" s="1">
        <f t="shared" ca="1" si="4"/>
        <v>2.6602539935740843</v>
      </c>
      <c r="C30" s="1">
        <f t="shared" ca="1" si="4"/>
        <v>3.3029455268412695</v>
      </c>
      <c r="D30" s="1">
        <f t="shared" ca="1" si="4"/>
        <v>2.7978430237307572</v>
      </c>
      <c r="E30" s="1">
        <f t="shared" ca="1" si="4"/>
        <v>1.6930027171415614</v>
      </c>
      <c r="F30" s="1">
        <f t="shared" ca="1" si="4"/>
        <v>2.2226799666794976</v>
      </c>
      <c r="G30" s="1">
        <f t="shared" ca="1" si="4"/>
        <v>2.0193392518500506</v>
      </c>
      <c r="H30" s="1">
        <f t="shared" ca="1" si="4"/>
        <v>1.2957066907575525</v>
      </c>
      <c r="I30" s="1">
        <f t="shared" ca="1" si="5"/>
        <v>9.3737797011259012</v>
      </c>
      <c r="L30">
        <v>26</v>
      </c>
      <c r="M30" s="1">
        <f t="shared" ca="1" si="6"/>
        <v>2.7206838497437045</v>
      </c>
      <c r="N30" s="1">
        <f t="shared" ca="1" si="6"/>
        <v>3.1979291150368785</v>
      </c>
      <c r="O30" s="1">
        <f t="shared" ca="1" si="6"/>
        <v>3.4299958329868496</v>
      </c>
      <c r="P30" s="1">
        <f t="shared" ca="1" si="6"/>
        <v>1.0903164808562924</v>
      </c>
      <c r="Q30" s="1">
        <f t="shared" ca="1" si="6"/>
        <v>2.4376109676616866</v>
      </c>
      <c r="R30" s="1">
        <f t="shared" ca="1" si="6"/>
        <v>2.4834888920353975</v>
      </c>
      <c r="S30" s="1">
        <f t="shared" ca="1" si="6"/>
        <v>1.3146207897385678</v>
      </c>
      <c r="T30" s="1">
        <f t="shared" ca="1" si="7"/>
        <v>9.9029114401308078</v>
      </c>
    </row>
    <row r="31" spans="1:20">
      <c r="A31">
        <v>27</v>
      </c>
      <c r="B31" s="1">
        <f t="shared" ca="1" si="4"/>
        <v>1.0968103408504488</v>
      </c>
      <c r="C31" s="1">
        <f t="shared" ca="1" si="4"/>
        <v>2.6089024517600032</v>
      </c>
      <c r="D31" s="1">
        <f t="shared" ca="1" si="4"/>
        <v>1.1827899017473533</v>
      </c>
      <c r="E31" s="1">
        <f t="shared" ca="1" si="4"/>
        <v>1.6273501349006954</v>
      </c>
      <c r="F31" s="1">
        <f t="shared" ca="1" si="4"/>
        <v>1.8823931199619881</v>
      </c>
      <c r="G31" s="1">
        <f t="shared" ca="1" si="4"/>
        <v>3.0626943699120335</v>
      </c>
      <c r="H31" s="1">
        <f t="shared" ca="1" si="4"/>
        <v>1.942672133827519</v>
      </c>
      <c r="I31" s="1">
        <f t="shared" ca="1" si="5"/>
        <v>6.887759623701541</v>
      </c>
      <c r="L31">
        <v>27</v>
      </c>
      <c r="M31" s="1">
        <f t="shared" ca="1" si="6"/>
        <v>0.48174507510205911</v>
      </c>
      <c r="N31" s="1">
        <f t="shared" ca="1" si="6"/>
        <v>2.4635524038434693</v>
      </c>
      <c r="O31" s="1">
        <f t="shared" ca="1" si="6"/>
        <v>3.1633951368368032</v>
      </c>
      <c r="P31" s="1">
        <f t="shared" ca="1" si="6"/>
        <v>1.0101375687226861</v>
      </c>
      <c r="Q31" s="1">
        <f t="shared" ca="1" si="6"/>
        <v>2.7206982372738819</v>
      </c>
      <c r="R31" s="1">
        <f t="shared" ca="1" si="6"/>
        <v>2.8475895549667269</v>
      </c>
      <c r="S31" s="1">
        <f t="shared" ca="1" si="6"/>
        <v>1.01206421744645</v>
      </c>
      <c r="T31" s="1">
        <f t="shared" ca="1" si="7"/>
        <v>7.3779026666591943</v>
      </c>
    </row>
    <row r="32" spans="1:20">
      <c r="A32">
        <v>28</v>
      </c>
      <c r="B32" s="1">
        <f t="shared" ca="1" si="4"/>
        <v>1.760985192104614</v>
      </c>
      <c r="C32" s="1">
        <f t="shared" ca="1" si="4"/>
        <v>2.3015585140969401</v>
      </c>
      <c r="D32" s="1">
        <f t="shared" ca="1" si="4"/>
        <v>1.4786186523262672</v>
      </c>
      <c r="E32" s="1">
        <f t="shared" ca="1" si="4"/>
        <v>0.81757620623634431</v>
      </c>
      <c r="F32" s="1">
        <f t="shared" ca="1" si="4"/>
        <v>1.7076447924549134</v>
      </c>
      <c r="G32" s="1">
        <f t="shared" ca="1" si="4"/>
        <v>3.8221277132039919</v>
      </c>
      <c r="H32" s="1">
        <f t="shared" ca="1" si="4"/>
        <v>1.7639506006254067</v>
      </c>
      <c r="I32" s="1">
        <f t="shared" ca="1" si="5"/>
        <v>7.293723106284312</v>
      </c>
      <c r="L32">
        <v>28</v>
      </c>
      <c r="M32" s="1">
        <f t="shared" ca="1" si="6"/>
        <v>2.5161743596837596</v>
      </c>
      <c r="N32" s="1">
        <f t="shared" ca="1" si="6"/>
        <v>1.8724001354843667</v>
      </c>
      <c r="O32" s="1">
        <f t="shared" ca="1" si="6"/>
        <v>0.64183297765978886</v>
      </c>
      <c r="P32" s="1">
        <f t="shared" ca="1" si="6"/>
        <v>0.68802737416407456</v>
      </c>
      <c r="Q32" s="1">
        <f t="shared" ca="1" si="6"/>
        <v>1.1301706607632125</v>
      </c>
      <c r="R32" s="1">
        <f t="shared" ca="1" si="6"/>
        <v>3.6831805192020552</v>
      </c>
      <c r="S32" s="1">
        <f t="shared" ca="1" si="6"/>
        <v>1.7965489800567485</v>
      </c>
      <c r="T32" s="1">
        <f t="shared" ca="1" si="7"/>
        <v>6.6099001600220166</v>
      </c>
    </row>
    <row r="33" spans="1:20">
      <c r="A33">
        <v>29</v>
      </c>
      <c r="B33" s="1">
        <f t="shared" ca="1" si="4"/>
        <v>2.6468894108686714</v>
      </c>
      <c r="C33" s="1">
        <f t="shared" ca="1" si="4"/>
        <v>2.7794493523997019</v>
      </c>
      <c r="D33" s="1">
        <f t="shared" ca="1" si="4"/>
        <v>2.4132717678305591</v>
      </c>
      <c r="E33" s="1">
        <f t="shared" ca="1" si="4"/>
        <v>0.44378491007524246</v>
      </c>
      <c r="F33" s="1">
        <f t="shared" ca="1" si="4"/>
        <v>2.6642439468339472</v>
      </c>
      <c r="G33" s="1">
        <f t="shared" ca="1" si="4"/>
        <v>3.0168364308495774</v>
      </c>
      <c r="H33" s="1">
        <f t="shared" ca="1" si="4"/>
        <v>2.0380058020104093</v>
      </c>
      <c r="I33" s="1">
        <f t="shared" ca="1" si="5"/>
        <v>9.7624109275435877</v>
      </c>
      <c r="L33">
        <v>29</v>
      </c>
      <c r="M33" s="1">
        <f t="shared" ca="1" si="6"/>
        <v>1.4316236427044922</v>
      </c>
      <c r="N33" s="1">
        <f t="shared" ca="1" si="6"/>
        <v>2.855777735383997</v>
      </c>
      <c r="O33" s="1">
        <f t="shared" ca="1" si="6"/>
        <v>0.76291732753034647</v>
      </c>
      <c r="P33" s="1">
        <f t="shared" ca="1" si="6"/>
        <v>0.30546248922351937</v>
      </c>
      <c r="Q33" s="1">
        <f t="shared" ca="1" si="6"/>
        <v>2.0890968605020492</v>
      </c>
      <c r="R33" s="1">
        <f t="shared" ca="1" si="6"/>
        <v>4.0896406864712782</v>
      </c>
      <c r="S33" s="1">
        <f t="shared" ca="1" si="6"/>
        <v>3.1179932858800097</v>
      </c>
      <c r="T33" s="1">
        <f t="shared" ca="1" si="7"/>
        <v>9.2967308328533367</v>
      </c>
    </row>
    <row r="34" spans="1:20">
      <c r="A34">
        <v>30</v>
      </c>
      <c r="B34" s="1">
        <f t="shared" ca="1" si="4"/>
        <v>1.1187493504350541</v>
      </c>
      <c r="C34" s="1">
        <f t="shared" ca="1" si="4"/>
        <v>3.8674885019729812</v>
      </c>
      <c r="D34" s="1">
        <f t="shared" ca="1" si="4"/>
        <v>1.8146119859032863</v>
      </c>
      <c r="E34" s="1">
        <f t="shared" ca="1" si="4"/>
        <v>0.78275897886405943</v>
      </c>
      <c r="F34" s="1">
        <f t="shared" ca="1" si="4"/>
        <v>2.7915511274642997</v>
      </c>
      <c r="G34" s="1">
        <f t="shared" ca="1" si="4"/>
        <v>3.3123648561426933</v>
      </c>
      <c r="H34" s="1">
        <f t="shared" ca="1" si="4"/>
        <v>1.0373981667600896</v>
      </c>
      <c r="I34" s="1">
        <f t="shared" ca="1" si="5"/>
        <v>7.7777889798723345</v>
      </c>
      <c r="L34">
        <v>30</v>
      </c>
      <c r="M34" s="1">
        <f t="shared" ca="1" si="6"/>
        <v>3.1310358553765125</v>
      </c>
      <c r="N34" s="1">
        <f t="shared" ca="1" si="6"/>
        <v>3.1542103751895483</v>
      </c>
      <c r="O34" s="1">
        <f t="shared" ca="1" si="6"/>
        <v>2.4246841102911723</v>
      </c>
      <c r="P34" s="1">
        <f t="shared" ca="1" si="6"/>
        <v>1.3765498393228879</v>
      </c>
      <c r="Q34" s="1">
        <f t="shared" ca="1" si="6"/>
        <v>2.4782477167489949</v>
      </c>
      <c r="R34" s="1">
        <f t="shared" ca="1" si="6"/>
        <v>2.1079042867797995</v>
      </c>
      <c r="S34" s="1">
        <f t="shared" ca="1" si="6"/>
        <v>0.92757246507443925</v>
      </c>
      <c r="T34" s="1">
        <f t="shared" ca="1" si="7"/>
        <v>9.4105175217395676</v>
      </c>
    </row>
    <row r="35" spans="1:20">
      <c r="A35">
        <v>31</v>
      </c>
      <c r="B35" s="1">
        <f t="shared" ca="1" si="4"/>
        <v>2.3658187639214603</v>
      </c>
      <c r="C35" s="1">
        <f t="shared" ca="1" si="4"/>
        <v>2.4334529654455563</v>
      </c>
      <c r="D35" s="1">
        <f t="shared" ca="1" si="4"/>
        <v>1.9316931500023669</v>
      </c>
      <c r="E35" s="1">
        <f t="shared" ca="1" si="4"/>
        <v>1.9825544340067143</v>
      </c>
      <c r="F35" s="1">
        <f t="shared" ca="1" si="4"/>
        <v>2.4486122375826822</v>
      </c>
      <c r="G35" s="1">
        <f t="shared" ca="1" si="4"/>
        <v>3.7568095831860773</v>
      </c>
      <c r="H35" s="1">
        <f t="shared" ca="1" si="4"/>
        <v>1.6586441329627186</v>
      </c>
      <c r="I35" s="1">
        <f t="shared" ca="1" si="5"/>
        <v>8.7286785855132241</v>
      </c>
      <c r="L35">
        <v>31</v>
      </c>
      <c r="M35" s="1">
        <f t="shared" ca="1" si="6"/>
        <v>1.7063939708560083</v>
      </c>
      <c r="N35" s="1">
        <f t="shared" ca="1" si="6"/>
        <v>2.4917054708218735</v>
      </c>
      <c r="O35" s="1">
        <f t="shared" ca="1" si="6"/>
        <v>2.0293697728059201</v>
      </c>
      <c r="P35" s="1">
        <f t="shared" ca="1" si="6"/>
        <v>0.25818731666381584</v>
      </c>
      <c r="Q35" s="1">
        <f t="shared" ca="1" si="6"/>
        <v>0.95129217172683034</v>
      </c>
      <c r="R35" s="1">
        <f t="shared" ca="1" si="6"/>
        <v>2.9289765811536506</v>
      </c>
      <c r="S35" s="1">
        <f t="shared" ca="1" si="6"/>
        <v>2.9551878816770696</v>
      </c>
      <c r="T35" s="1">
        <f t="shared" ca="1" si="7"/>
        <v>7.642243797065829</v>
      </c>
    </row>
    <row r="36" spans="1:20">
      <c r="A36">
        <v>32</v>
      </c>
      <c r="B36" s="1">
        <f t="shared" ca="1" si="4"/>
        <v>1.9398613158423239</v>
      </c>
      <c r="C36" s="1">
        <f t="shared" ca="1" si="4"/>
        <v>2.0586962201084722</v>
      </c>
      <c r="D36" s="1">
        <f t="shared" ca="1" si="4"/>
        <v>2.9191689662554774</v>
      </c>
      <c r="E36" s="1">
        <f t="shared" ca="1" si="4"/>
        <v>0.25645258901254864</v>
      </c>
      <c r="F36" s="1">
        <f t="shared" ca="1" si="4"/>
        <v>2.2952569723509963</v>
      </c>
      <c r="G36" s="1">
        <f t="shared" ca="1" si="4"/>
        <v>2.8909955353681767</v>
      </c>
      <c r="H36" s="1">
        <f t="shared" ca="1" si="4"/>
        <v>2.4085405272116356</v>
      </c>
      <c r="I36" s="1">
        <f t="shared" ca="1" si="5"/>
        <v>9.5628277816604346</v>
      </c>
      <c r="L36">
        <v>32</v>
      </c>
      <c r="M36" s="1">
        <f t="shared" ca="1" si="6"/>
        <v>1.5215402376388005</v>
      </c>
      <c r="N36" s="1">
        <f t="shared" ca="1" si="6"/>
        <v>3.3994551613650081</v>
      </c>
      <c r="O36" s="1">
        <f t="shared" ca="1" si="6"/>
        <v>2.625935703146371</v>
      </c>
      <c r="P36" s="1">
        <f t="shared" ca="1" si="6"/>
        <v>1.2926353976889091</v>
      </c>
      <c r="Q36" s="1">
        <f t="shared" ca="1" si="6"/>
        <v>1.0390450159306754</v>
      </c>
      <c r="R36" s="1">
        <f t="shared" ca="1" si="6"/>
        <v>2.2916603590874374</v>
      </c>
      <c r="S36" s="1">
        <f t="shared" ca="1" si="6"/>
        <v>1.4167551629171624</v>
      </c>
      <c r="T36" s="1">
        <f t="shared" ca="1" si="7"/>
        <v>6.6032761196330094</v>
      </c>
    </row>
    <row r="37" spans="1:20">
      <c r="A37">
        <v>33</v>
      </c>
      <c r="B37" s="1">
        <f t="shared" ca="1" si="4"/>
        <v>1.8446867429162728</v>
      </c>
      <c r="C37" s="1">
        <f t="shared" ca="1" si="4"/>
        <v>2.0531258779489701</v>
      </c>
      <c r="D37" s="1">
        <f t="shared" ca="1" si="4"/>
        <v>1.0233615219803476</v>
      </c>
      <c r="E37" s="1">
        <f t="shared" ca="1" si="4"/>
        <v>0.75229473865535046</v>
      </c>
      <c r="F37" s="1">
        <f t="shared" ca="1" si="4"/>
        <v>2.3714708859626983</v>
      </c>
      <c r="G37" s="1">
        <f t="shared" ca="1" si="4"/>
        <v>2.0974314347766461</v>
      </c>
      <c r="H37" s="1">
        <f t="shared" ca="1" si="4"/>
        <v>2.954255368889708</v>
      </c>
      <c r="I37" s="1">
        <f t="shared" ca="1" si="5"/>
        <v>8.1937745197490273</v>
      </c>
      <c r="L37">
        <v>33</v>
      </c>
      <c r="M37" s="1">
        <f t="shared" ca="1" si="6"/>
        <v>2.1752649132686748</v>
      </c>
      <c r="N37" s="1">
        <f t="shared" ca="1" si="6"/>
        <v>3.6020414442617583</v>
      </c>
      <c r="O37" s="1">
        <f t="shared" ca="1" si="6"/>
        <v>1.5052437030732673</v>
      </c>
      <c r="P37" s="1">
        <f t="shared" ca="1" si="6"/>
        <v>0.27162993012981523</v>
      </c>
      <c r="Q37" s="1">
        <f t="shared" ca="1" si="6"/>
        <v>1.7461467238776402</v>
      </c>
      <c r="R37" s="1">
        <f t="shared" ca="1" si="6"/>
        <v>2.7398784258275848</v>
      </c>
      <c r="S37" s="1">
        <f t="shared" ca="1" si="6"/>
        <v>2.4899348692085166</v>
      </c>
      <c r="T37" s="1">
        <f t="shared" ca="1" si="7"/>
        <v>7.9165902094280991</v>
      </c>
    </row>
    <row r="38" spans="1:20">
      <c r="A38">
        <v>34</v>
      </c>
      <c r="B38" s="1">
        <f t="shared" ref="B38:H69" ca="1" si="8">B$2-1+RAND()*2</f>
        <v>2.2234501075795943</v>
      </c>
      <c r="C38" s="1">
        <f t="shared" ca="1" si="8"/>
        <v>2.3513317776806675</v>
      </c>
      <c r="D38" s="1">
        <f t="shared" ca="1" si="8"/>
        <v>1.2314381543062185</v>
      </c>
      <c r="E38" s="1">
        <f t="shared" ca="1" si="8"/>
        <v>0.27355951034562609</v>
      </c>
      <c r="F38" s="1">
        <f t="shared" ca="1" si="8"/>
        <v>1.2973077082588962</v>
      </c>
      <c r="G38" s="1">
        <f t="shared" ca="1" si="8"/>
        <v>3.2596221899465712</v>
      </c>
      <c r="H38" s="1">
        <f t="shared" ca="1" si="8"/>
        <v>1.0952304982735019</v>
      </c>
      <c r="I38" s="1">
        <f t="shared" ca="1" si="5"/>
        <v>5.8720895935191573</v>
      </c>
      <c r="L38">
        <v>34</v>
      </c>
      <c r="M38" s="1">
        <f t="shared" ref="M38:S69" ca="1" si="9">EXP(NORMINV(RAND(),M$2,M$3))</f>
        <v>4.079777240378152</v>
      </c>
      <c r="N38" s="1">
        <f t="shared" ca="1" si="9"/>
        <v>3.5648242870024953</v>
      </c>
      <c r="O38" s="1">
        <f t="shared" ca="1" si="9"/>
        <v>0.93891045862866218</v>
      </c>
      <c r="P38" s="1">
        <f t="shared" ca="1" si="9"/>
        <v>1.6898631218948357</v>
      </c>
      <c r="Q38" s="1">
        <f t="shared" ca="1" si="9"/>
        <v>2.1909599468723866</v>
      </c>
      <c r="R38" s="1">
        <f t="shared" ca="1" si="9"/>
        <v>2.0928087459385827</v>
      </c>
      <c r="S38" s="1">
        <f t="shared" ca="1" si="9"/>
        <v>1.2710101647437231</v>
      </c>
      <c r="T38" s="1">
        <f t="shared" ca="1" si="7"/>
        <v>9.8355614742530335</v>
      </c>
    </row>
    <row r="39" spans="1:20">
      <c r="A39">
        <v>35</v>
      </c>
      <c r="B39" s="1">
        <f t="shared" ca="1" si="8"/>
        <v>1.3494327367787824</v>
      </c>
      <c r="C39" s="1">
        <f t="shared" ca="1" si="8"/>
        <v>2.661891231008612</v>
      </c>
      <c r="D39" s="1">
        <f t="shared" ca="1" si="8"/>
        <v>1.8671913333354877</v>
      </c>
      <c r="E39" s="1">
        <f t="shared" ca="1" si="8"/>
        <v>0.83583887247390409</v>
      </c>
      <c r="F39" s="1">
        <f t="shared" ca="1" si="8"/>
        <v>2.1711874689025916</v>
      </c>
      <c r="G39" s="1">
        <f t="shared" ca="1" si="8"/>
        <v>2.1642662843648193</v>
      </c>
      <c r="H39" s="1">
        <f t="shared" ca="1" si="8"/>
        <v>2.9862424648249464</v>
      </c>
      <c r="I39" s="1">
        <f t="shared" ca="1" si="5"/>
        <v>8.3740540038418079</v>
      </c>
      <c r="L39">
        <v>35</v>
      </c>
      <c r="M39" s="1">
        <f t="shared" ca="1" si="9"/>
        <v>3.230804503631358</v>
      </c>
      <c r="N39" s="1">
        <f t="shared" ca="1" si="9"/>
        <v>2.1925983297973493</v>
      </c>
      <c r="O39" s="1">
        <f t="shared" ca="1" si="9"/>
        <v>2.7994943115874511</v>
      </c>
      <c r="P39" s="1">
        <f t="shared" ca="1" si="9"/>
        <v>0.78927181325290763</v>
      </c>
      <c r="Q39" s="1">
        <f t="shared" ca="1" si="9"/>
        <v>2.8405232224565813</v>
      </c>
      <c r="R39" s="1">
        <f t="shared" ca="1" si="9"/>
        <v>2.2800889814402159</v>
      </c>
      <c r="S39" s="1">
        <f t="shared" ca="1" si="9"/>
        <v>1.4819366451338611</v>
      </c>
      <c r="T39" s="1">
        <f t="shared" ca="1" si="7"/>
        <v>10.352758682809252</v>
      </c>
    </row>
    <row r="40" spans="1:20">
      <c r="A40">
        <v>36</v>
      </c>
      <c r="B40" s="1">
        <f t="shared" ca="1" si="8"/>
        <v>1.8083241590354693</v>
      </c>
      <c r="C40" s="1">
        <f t="shared" ca="1" si="8"/>
        <v>2.8519159902355025</v>
      </c>
      <c r="D40" s="1">
        <f t="shared" ca="1" si="8"/>
        <v>2.1988779834441381</v>
      </c>
      <c r="E40" s="1">
        <f t="shared" ca="1" si="8"/>
        <v>1.8507533841463317</v>
      </c>
      <c r="F40" s="1">
        <f t="shared" ca="1" si="8"/>
        <v>2.1239472940891444</v>
      </c>
      <c r="G40" s="1">
        <f t="shared" ca="1" si="8"/>
        <v>2.5351805288307361</v>
      </c>
      <c r="H40" s="1">
        <f t="shared" ca="1" si="8"/>
        <v>2.406919488946321</v>
      </c>
      <c r="I40" s="1">
        <f t="shared" ca="1" si="5"/>
        <v>8.5380689255150735</v>
      </c>
      <c r="L40">
        <v>36</v>
      </c>
      <c r="M40" s="1">
        <f t="shared" ca="1" si="9"/>
        <v>0.91904030635756973</v>
      </c>
      <c r="N40" s="1">
        <f t="shared" ca="1" si="9"/>
        <v>1.9177433312907288</v>
      </c>
      <c r="O40" s="1">
        <f t="shared" ca="1" si="9"/>
        <v>1.7413300581592597</v>
      </c>
      <c r="P40" s="1">
        <f t="shared" ca="1" si="9"/>
        <v>1.3585398806450335</v>
      </c>
      <c r="Q40" s="1">
        <f t="shared" ca="1" si="9"/>
        <v>2.0014361943499623</v>
      </c>
      <c r="R40" s="1">
        <f t="shared" ca="1" si="9"/>
        <v>2.0506098828578914</v>
      </c>
      <c r="S40" s="1">
        <f t="shared" ca="1" si="9"/>
        <v>1.8738727629517482</v>
      </c>
      <c r="T40" s="1">
        <f t="shared" ca="1" si="7"/>
        <v>6.5356793218185398</v>
      </c>
    </row>
    <row r="41" spans="1:20">
      <c r="A41">
        <v>37</v>
      </c>
      <c r="B41" s="1">
        <f t="shared" ca="1" si="8"/>
        <v>2.2040888373826411</v>
      </c>
      <c r="C41" s="1">
        <f t="shared" ca="1" si="8"/>
        <v>2.3982344580489068</v>
      </c>
      <c r="D41" s="1">
        <f t="shared" ca="1" si="8"/>
        <v>2.3140572519365126</v>
      </c>
      <c r="E41" s="1">
        <f t="shared" ca="1" si="8"/>
        <v>1.6466655960991154</v>
      </c>
      <c r="F41" s="1">
        <f t="shared" ca="1" si="8"/>
        <v>2.5245365497512009</v>
      </c>
      <c r="G41" s="1">
        <f t="shared" ca="1" si="8"/>
        <v>3.5356336222680538</v>
      </c>
      <c r="H41" s="1">
        <f t="shared" ca="1" si="8"/>
        <v>1.8309855696449155</v>
      </c>
      <c r="I41" s="1">
        <f t="shared" ca="1" si="5"/>
        <v>8.8736682087152694</v>
      </c>
      <c r="L41">
        <v>37</v>
      </c>
      <c r="M41" s="1">
        <f t="shared" ca="1" si="9"/>
        <v>2.8517181927291149</v>
      </c>
      <c r="N41" s="1">
        <f t="shared" ca="1" si="9"/>
        <v>6.0111360520038284</v>
      </c>
      <c r="O41" s="1">
        <f t="shared" ca="1" si="9"/>
        <v>2.0735810906924623</v>
      </c>
      <c r="P41" s="1">
        <f t="shared" ca="1" si="9"/>
        <v>0.42886266480834034</v>
      </c>
      <c r="Q41" s="1">
        <f t="shared" ca="1" si="9"/>
        <v>1.522675810417224</v>
      </c>
      <c r="R41" s="1">
        <f t="shared" ca="1" si="9"/>
        <v>2.9295962386718619</v>
      </c>
      <c r="S41" s="1">
        <f t="shared" ca="1" si="9"/>
        <v>1.622184372485425</v>
      </c>
      <c r="T41" s="1">
        <f t="shared" ca="1" si="7"/>
        <v>10.385530055150168</v>
      </c>
    </row>
    <row r="42" spans="1:20">
      <c r="A42">
        <v>38</v>
      </c>
      <c r="B42" s="1">
        <f t="shared" ca="1" si="8"/>
        <v>1.8430835112658379</v>
      </c>
      <c r="C42" s="1">
        <f t="shared" ca="1" si="8"/>
        <v>3.2594237277825719</v>
      </c>
      <c r="D42" s="1">
        <f t="shared" ca="1" si="8"/>
        <v>2.861008289893781</v>
      </c>
      <c r="E42" s="1">
        <f t="shared" ca="1" si="8"/>
        <v>0.92258915877939418</v>
      </c>
      <c r="F42" s="1">
        <f t="shared" ca="1" si="8"/>
        <v>2.4994183324972519</v>
      </c>
      <c r="G42" s="1">
        <f t="shared" ca="1" si="8"/>
        <v>2.803649097867341</v>
      </c>
      <c r="H42" s="1">
        <f t="shared" ca="1" si="8"/>
        <v>1.7398583119651725</v>
      </c>
      <c r="I42" s="1">
        <f t="shared" ca="1" si="5"/>
        <v>8.9433684456220437</v>
      </c>
      <c r="L42">
        <v>38</v>
      </c>
      <c r="M42" s="1">
        <f t="shared" ca="1" si="9"/>
        <v>2.3044367568443236</v>
      </c>
      <c r="N42" s="1">
        <f t="shared" ca="1" si="9"/>
        <v>1.6357774124928652</v>
      </c>
      <c r="O42" s="1">
        <f t="shared" ca="1" si="9"/>
        <v>1.6151519190451513</v>
      </c>
      <c r="P42" s="1">
        <f t="shared" ca="1" si="9"/>
        <v>2.4545315649864139</v>
      </c>
      <c r="Q42" s="1">
        <f t="shared" ca="1" si="9"/>
        <v>2.2295283272254136</v>
      </c>
      <c r="R42" s="1">
        <f t="shared" ca="1" si="9"/>
        <v>4.4609861471974277</v>
      </c>
      <c r="S42" s="1">
        <f t="shared" ca="1" si="9"/>
        <v>7.0456618148094119</v>
      </c>
      <c r="T42" s="1">
        <f t="shared" ca="1" si="7"/>
        <v>13.736176289232253</v>
      </c>
    </row>
    <row r="43" spans="1:20">
      <c r="A43">
        <v>39</v>
      </c>
      <c r="B43" s="1">
        <f t="shared" ca="1" si="8"/>
        <v>1.5046910784169734</v>
      </c>
      <c r="C43" s="1">
        <f t="shared" ca="1" si="8"/>
        <v>3.9870900201962822</v>
      </c>
      <c r="D43" s="1">
        <f t="shared" ca="1" si="8"/>
        <v>1.6351869664395908</v>
      </c>
      <c r="E43" s="1">
        <f t="shared" ca="1" si="8"/>
        <v>0.10792486290507508</v>
      </c>
      <c r="F43" s="1">
        <f t="shared" ca="1" si="8"/>
        <v>1.2313891300612276</v>
      </c>
      <c r="G43" s="1">
        <f t="shared" ca="1" si="8"/>
        <v>2.8145297982144086</v>
      </c>
      <c r="H43" s="1">
        <f t="shared" ca="1" si="8"/>
        <v>1.9918181776563246</v>
      </c>
      <c r="I43" s="1">
        <f t="shared" ca="1" si="5"/>
        <v>6.7231702286744834</v>
      </c>
      <c r="L43">
        <v>39</v>
      </c>
      <c r="M43" s="1">
        <f t="shared" ca="1" si="9"/>
        <v>2.8997859736982128</v>
      </c>
      <c r="N43" s="1">
        <f t="shared" ca="1" si="9"/>
        <v>3.8591193714027248</v>
      </c>
      <c r="O43" s="1">
        <f t="shared" ca="1" si="9"/>
        <v>1.9050083959876993</v>
      </c>
      <c r="P43" s="1">
        <f t="shared" ca="1" si="9"/>
        <v>0.58790827407692781</v>
      </c>
      <c r="Q43" s="1">
        <f t="shared" ca="1" si="9"/>
        <v>1.8937328919108825</v>
      </c>
      <c r="R43" s="1">
        <f t="shared" ca="1" si="9"/>
        <v>3.2463803484750713</v>
      </c>
      <c r="S43" s="1">
        <f t="shared" ca="1" si="9"/>
        <v>4.3991503153205729</v>
      </c>
      <c r="T43" s="1">
        <f t="shared" ca="1" si="7"/>
        <v>11.097677576917368</v>
      </c>
    </row>
    <row r="44" spans="1:20">
      <c r="A44">
        <v>40</v>
      </c>
      <c r="B44" s="1">
        <f t="shared" ca="1" si="8"/>
        <v>2.8909540835677241</v>
      </c>
      <c r="C44" s="1">
        <f t="shared" ca="1" si="8"/>
        <v>2.1983157364913484</v>
      </c>
      <c r="D44" s="1">
        <f t="shared" ca="1" si="8"/>
        <v>1.482644696428655</v>
      </c>
      <c r="E44" s="1">
        <f t="shared" ca="1" si="8"/>
        <v>0.64013461573603503</v>
      </c>
      <c r="F44" s="1">
        <f t="shared" ca="1" si="8"/>
        <v>1.1267388540547147</v>
      </c>
      <c r="G44" s="1">
        <f t="shared" ca="1" si="8"/>
        <v>3.373179737405859</v>
      </c>
      <c r="H44" s="1">
        <f t="shared" ca="1" si="8"/>
        <v>1.3200957321596236</v>
      </c>
      <c r="I44" s="1">
        <f t="shared" ca="1" si="5"/>
        <v>6.8204333662107173</v>
      </c>
      <c r="L44">
        <v>40</v>
      </c>
      <c r="M44" s="1">
        <f t="shared" ca="1" si="9"/>
        <v>0.78484604256631607</v>
      </c>
      <c r="N44" s="1">
        <f t="shared" ca="1" si="9"/>
        <v>2.1726171535048753</v>
      </c>
      <c r="O44" s="1">
        <f t="shared" ca="1" si="9"/>
        <v>1.1295555399988637</v>
      </c>
      <c r="P44" s="1">
        <f t="shared" ca="1" si="9"/>
        <v>0.99689317674267275</v>
      </c>
      <c r="Q44" s="1">
        <f t="shared" ca="1" si="9"/>
        <v>2.1199991085015482</v>
      </c>
      <c r="R44" s="1">
        <f t="shared" ca="1" si="9"/>
        <v>2.827048109753985</v>
      </c>
      <c r="S44" s="1">
        <f t="shared" ca="1" si="9"/>
        <v>2.752088010109015</v>
      </c>
      <c r="T44" s="1">
        <f t="shared" ca="1" si="7"/>
        <v>7.6991352283645478</v>
      </c>
    </row>
    <row r="45" spans="1:20">
      <c r="A45">
        <v>41</v>
      </c>
      <c r="B45" s="1">
        <f t="shared" ca="1" si="8"/>
        <v>2.2515119256056644</v>
      </c>
      <c r="C45" s="1">
        <f t="shared" ca="1" si="8"/>
        <v>2.0553822800402104</v>
      </c>
      <c r="D45" s="1">
        <f t="shared" ca="1" si="8"/>
        <v>2.226211611733623</v>
      </c>
      <c r="E45" s="1">
        <f t="shared" ca="1" si="8"/>
        <v>0.11639959932783128</v>
      </c>
      <c r="F45" s="1">
        <f t="shared" ca="1" si="8"/>
        <v>1.0345182632794909</v>
      </c>
      <c r="G45" s="1">
        <f t="shared" ca="1" si="8"/>
        <v>3.1311809573954541</v>
      </c>
      <c r="H45" s="1">
        <f t="shared" ca="1" si="8"/>
        <v>2.5036358550046294</v>
      </c>
      <c r="I45" s="1">
        <f t="shared" ca="1" si="5"/>
        <v>8.0158776556234077</v>
      </c>
      <c r="L45">
        <v>41</v>
      </c>
      <c r="M45" s="1">
        <f t="shared" ca="1" si="9"/>
        <v>2.2059310168506618</v>
      </c>
      <c r="N45" s="1">
        <f t="shared" ca="1" si="9"/>
        <v>2.0708737388226353</v>
      </c>
      <c r="O45" s="1">
        <f t="shared" ca="1" si="9"/>
        <v>0.80826428091641278</v>
      </c>
      <c r="P45" s="1">
        <f t="shared" ca="1" si="9"/>
        <v>0.72198745318782998</v>
      </c>
      <c r="Q45" s="1">
        <f t="shared" ca="1" si="9"/>
        <v>2.5905448887870284</v>
      </c>
      <c r="R45" s="1">
        <f t="shared" ca="1" si="9"/>
        <v>2.7849635846036302</v>
      </c>
      <c r="S45" s="1">
        <f t="shared" ca="1" si="9"/>
        <v>1.5224519182578062</v>
      </c>
      <c r="T45" s="1">
        <f t="shared" ca="1" si="7"/>
        <v>7.1271921048119093</v>
      </c>
    </row>
    <row r="46" spans="1:20">
      <c r="A46">
        <v>42</v>
      </c>
      <c r="B46" s="1">
        <f t="shared" ca="1" si="8"/>
        <v>1.5319485640932566</v>
      </c>
      <c r="C46" s="1">
        <f t="shared" ca="1" si="8"/>
        <v>3.2422898787117265</v>
      </c>
      <c r="D46" s="1">
        <f t="shared" ca="1" si="8"/>
        <v>2.4870780546097739</v>
      </c>
      <c r="E46" s="1">
        <f t="shared" ca="1" si="8"/>
        <v>7.9804254105775296E-2</v>
      </c>
      <c r="F46" s="1">
        <f t="shared" ca="1" si="8"/>
        <v>2.3947226003151774</v>
      </c>
      <c r="G46" s="1">
        <f t="shared" ca="1" si="8"/>
        <v>2.9709289537636958</v>
      </c>
      <c r="H46" s="1">
        <f t="shared" ca="1" si="8"/>
        <v>2.6256252698459388</v>
      </c>
      <c r="I46" s="1">
        <f t="shared" ca="1" si="5"/>
        <v>9.0393744888641461</v>
      </c>
      <c r="L46">
        <v>42</v>
      </c>
      <c r="M46" s="1">
        <f t="shared" ca="1" si="9"/>
        <v>2.2678434087501436</v>
      </c>
      <c r="N46" s="1">
        <f t="shared" ca="1" si="9"/>
        <v>3.0475599610810913</v>
      </c>
      <c r="O46" s="1">
        <f t="shared" ca="1" si="9"/>
        <v>3.7214285974577535</v>
      </c>
      <c r="P46" s="1">
        <f t="shared" ca="1" si="9"/>
        <v>1.0033993454302352</v>
      </c>
      <c r="Q46" s="1">
        <f t="shared" ca="1" si="9"/>
        <v>1.3555430178086023</v>
      </c>
      <c r="R46" s="1">
        <f t="shared" ca="1" si="9"/>
        <v>2.8431869837197974</v>
      </c>
      <c r="S46" s="1">
        <f t="shared" ca="1" si="9"/>
        <v>2.8577089871886914</v>
      </c>
      <c r="T46" s="1">
        <f t="shared" ca="1" si="7"/>
        <v>10.20252401120519</v>
      </c>
    </row>
    <row r="47" spans="1:20">
      <c r="A47">
        <v>43</v>
      </c>
      <c r="B47" s="1">
        <f t="shared" ca="1" si="8"/>
        <v>2.870641955683896</v>
      </c>
      <c r="C47" s="1">
        <f t="shared" ca="1" si="8"/>
        <v>3.4145737781783745</v>
      </c>
      <c r="D47" s="1">
        <f t="shared" ca="1" si="8"/>
        <v>2.8730413589240076</v>
      </c>
      <c r="E47" s="1">
        <f t="shared" ca="1" si="8"/>
        <v>0.55663132286473083</v>
      </c>
      <c r="F47" s="1">
        <f t="shared" ca="1" si="8"/>
        <v>1.4464691818883815</v>
      </c>
      <c r="G47" s="1">
        <f t="shared" ca="1" si="8"/>
        <v>3.1556164524395998</v>
      </c>
      <c r="H47" s="1">
        <f t="shared" ca="1" si="8"/>
        <v>2.1022245433757636</v>
      </c>
      <c r="I47" s="1">
        <f t="shared" ca="1" si="5"/>
        <v>9.2923770398720489</v>
      </c>
      <c r="L47">
        <v>43</v>
      </c>
      <c r="M47" s="1">
        <f t="shared" ca="1" si="9"/>
        <v>1.2222984298847688</v>
      </c>
      <c r="N47" s="1">
        <f t="shared" ca="1" si="9"/>
        <v>1.5686602088564578</v>
      </c>
      <c r="O47" s="1">
        <f t="shared" ca="1" si="9"/>
        <v>1.7897955923300437</v>
      </c>
      <c r="P47" s="1">
        <f t="shared" ca="1" si="9"/>
        <v>0.73746936041842448</v>
      </c>
      <c r="Q47" s="1">
        <f t="shared" ca="1" si="9"/>
        <v>1.3800783210721483</v>
      </c>
      <c r="R47" s="1">
        <f t="shared" ca="1" si="9"/>
        <v>2.095129839098286</v>
      </c>
      <c r="S47" s="1">
        <f t="shared" ca="1" si="9"/>
        <v>1.7521475014654835</v>
      </c>
      <c r="T47" s="1">
        <f t="shared" ca="1" si="7"/>
        <v>6.1443198447524443</v>
      </c>
    </row>
    <row r="48" spans="1:20">
      <c r="A48">
        <v>44</v>
      </c>
      <c r="B48" s="1">
        <f t="shared" ca="1" si="8"/>
        <v>1.3912634139721249</v>
      </c>
      <c r="C48" s="1">
        <f t="shared" ca="1" si="8"/>
        <v>2.868979844003837</v>
      </c>
      <c r="D48" s="1">
        <f t="shared" ca="1" si="8"/>
        <v>1.6313585982751593</v>
      </c>
      <c r="E48" s="1">
        <f t="shared" ca="1" si="8"/>
        <v>1.5845154037887363</v>
      </c>
      <c r="F48" s="1">
        <f t="shared" ca="1" si="8"/>
        <v>2.480511930602797</v>
      </c>
      <c r="G48" s="1">
        <f t="shared" ca="1" si="8"/>
        <v>3.0264573807890391</v>
      </c>
      <c r="H48" s="1">
        <f t="shared" ca="1" si="8"/>
        <v>1.0707483110154923</v>
      </c>
      <c r="I48" s="1">
        <f t="shared" ca="1" si="5"/>
        <v>7.087649346638818</v>
      </c>
      <c r="L48">
        <v>44</v>
      </c>
      <c r="M48" s="1">
        <f t="shared" ca="1" si="9"/>
        <v>1.8171172615771489</v>
      </c>
      <c r="N48" s="1">
        <f t="shared" ca="1" si="9"/>
        <v>3.221805722741919</v>
      </c>
      <c r="O48" s="1">
        <f t="shared" ca="1" si="9"/>
        <v>2.0452369373480552</v>
      </c>
      <c r="P48" s="1">
        <f t="shared" ca="1" si="9"/>
        <v>0.61795923419869037</v>
      </c>
      <c r="Q48" s="1">
        <f t="shared" ca="1" si="9"/>
        <v>1.969917456264642</v>
      </c>
      <c r="R48" s="1">
        <f t="shared" ca="1" si="9"/>
        <v>3.8644637600372782</v>
      </c>
      <c r="S48" s="1">
        <f t="shared" ca="1" si="9"/>
        <v>1.8166681924004302</v>
      </c>
      <c r="T48" s="1">
        <f t="shared" ca="1" si="7"/>
        <v>7.6510494087023497</v>
      </c>
    </row>
    <row r="49" spans="1:20">
      <c r="A49">
        <v>45</v>
      </c>
      <c r="B49" s="1">
        <f t="shared" ca="1" si="8"/>
        <v>2.6483249863271077</v>
      </c>
      <c r="C49" s="1">
        <f t="shared" ca="1" si="8"/>
        <v>2.3820399327691941</v>
      </c>
      <c r="D49" s="1">
        <f t="shared" ca="1" si="8"/>
        <v>2.350210194570133</v>
      </c>
      <c r="E49" s="1">
        <f t="shared" ca="1" si="8"/>
        <v>0.67537361003545904</v>
      </c>
      <c r="F49" s="1">
        <f t="shared" ca="1" si="8"/>
        <v>1.7604650986853065</v>
      </c>
      <c r="G49" s="1">
        <f t="shared" ca="1" si="8"/>
        <v>2.8595955790495458</v>
      </c>
      <c r="H49" s="1">
        <f t="shared" ca="1" si="8"/>
        <v>1.5496926799626043</v>
      </c>
      <c r="I49" s="1">
        <f t="shared" ca="1" si="5"/>
        <v>8.3086929595451515</v>
      </c>
      <c r="L49">
        <v>45</v>
      </c>
      <c r="M49" s="1">
        <f t="shared" ca="1" si="9"/>
        <v>0.98827021362908629</v>
      </c>
      <c r="N49" s="1">
        <f t="shared" ca="1" si="9"/>
        <v>4.1056236806643511</v>
      </c>
      <c r="O49" s="1">
        <f t="shared" ca="1" si="9"/>
        <v>2.4281501479116572</v>
      </c>
      <c r="P49" s="1">
        <f t="shared" ca="1" si="9"/>
        <v>0.51819461550451307</v>
      </c>
      <c r="Q49" s="1">
        <f t="shared" ca="1" si="9"/>
        <v>2.5942314044673336</v>
      </c>
      <c r="R49" s="1">
        <f t="shared" ca="1" si="9"/>
        <v>3.156568236943476</v>
      </c>
      <c r="S49" s="1">
        <f t="shared" ca="1" si="9"/>
        <v>2.084382823345905</v>
      </c>
      <c r="T49" s="1">
        <f t="shared" ca="1" si="7"/>
        <v>8.0950345893539826</v>
      </c>
    </row>
    <row r="50" spans="1:20">
      <c r="A50">
        <v>46</v>
      </c>
      <c r="B50" s="1">
        <f t="shared" ca="1" si="8"/>
        <v>2.3300163240139939</v>
      </c>
      <c r="C50" s="1">
        <f t="shared" ca="1" si="8"/>
        <v>3.8012525206774863</v>
      </c>
      <c r="D50" s="1">
        <f t="shared" ca="1" si="8"/>
        <v>2.4642913359969993</v>
      </c>
      <c r="E50" s="1">
        <f t="shared" ca="1" si="8"/>
        <v>1.5533126359701699</v>
      </c>
      <c r="F50" s="1">
        <f t="shared" ca="1" si="8"/>
        <v>2.8339439677744647</v>
      </c>
      <c r="G50" s="1">
        <f t="shared" ca="1" si="8"/>
        <v>2.9821147447699303</v>
      </c>
      <c r="H50" s="1">
        <f t="shared" ca="1" si="8"/>
        <v>2.9413113534065998</v>
      </c>
      <c r="I50" s="1">
        <f t="shared" ca="1" si="5"/>
        <v>10.569562981192057</v>
      </c>
      <c r="L50">
        <v>46</v>
      </c>
      <c r="M50" s="1">
        <f t="shared" ca="1" si="9"/>
        <v>2.4130647572518087</v>
      </c>
      <c r="N50" s="1">
        <f t="shared" ca="1" si="9"/>
        <v>3.772271276793866</v>
      </c>
      <c r="O50" s="1">
        <f t="shared" ca="1" si="9"/>
        <v>2.0349021508029081</v>
      </c>
      <c r="P50" s="1">
        <f t="shared" ca="1" si="9"/>
        <v>0.66643229104930746</v>
      </c>
      <c r="Q50" s="1">
        <f t="shared" ca="1" si="9"/>
        <v>1.5688680079324366</v>
      </c>
      <c r="R50" s="1">
        <f t="shared" ca="1" si="9"/>
        <v>3.0313640452106783</v>
      </c>
      <c r="S50" s="1">
        <f t="shared" ca="1" si="9"/>
        <v>1.8242849827249183</v>
      </c>
      <c r="T50" s="1">
        <f t="shared" ca="1" si="7"/>
        <v>7.8411198987120727</v>
      </c>
    </row>
    <row r="51" spans="1:20">
      <c r="A51">
        <v>47</v>
      </c>
      <c r="B51" s="1">
        <f t="shared" ca="1" si="8"/>
        <v>1.0824435551369642</v>
      </c>
      <c r="C51" s="1">
        <f t="shared" ca="1" si="8"/>
        <v>3.3942421437150889</v>
      </c>
      <c r="D51" s="1">
        <f t="shared" ca="1" si="8"/>
        <v>2.701282096373518</v>
      </c>
      <c r="E51" s="1">
        <f t="shared" ca="1" si="8"/>
        <v>1.9407778664245068</v>
      </c>
      <c r="F51" s="1">
        <f t="shared" ca="1" si="8"/>
        <v>2.8471496394131641</v>
      </c>
      <c r="G51" s="1">
        <f t="shared" ca="1" si="8"/>
        <v>3.7394063212353172</v>
      </c>
      <c r="H51" s="1">
        <f t="shared" ca="1" si="8"/>
        <v>2.2578930969706468</v>
      </c>
      <c r="I51" s="1">
        <f t="shared" ca="1" si="5"/>
        <v>8.8887683878942934</v>
      </c>
      <c r="L51">
        <v>47</v>
      </c>
      <c r="M51" s="1">
        <f t="shared" ca="1" si="9"/>
        <v>1.4224873522014558</v>
      </c>
      <c r="N51" s="1">
        <f t="shared" ca="1" si="9"/>
        <v>3.7092984110328242</v>
      </c>
      <c r="O51" s="1">
        <f t="shared" ca="1" si="9"/>
        <v>1.8963471910186591</v>
      </c>
      <c r="P51" s="1">
        <f t="shared" ca="1" si="9"/>
        <v>0.36959956218811996</v>
      </c>
      <c r="Q51" s="1">
        <f t="shared" ca="1" si="9"/>
        <v>2.4062299082591285</v>
      </c>
      <c r="R51" s="1">
        <f t="shared" ca="1" si="9"/>
        <v>2.1069728828209762</v>
      </c>
      <c r="S51" s="1">
        <f t="shared" ca="1" si="9"/>
        <v>1.9994168059989803</v>
      </c>
      <c r="T51" s="1">
        <f t="shared" ca="1" si="7"/>
        <v>7.7244812574782244</v>
      </c>
    </row>
    <row r="52" spans="1:20">
      <c r="A52">
        <v>48</v>
      </c>
      <c r="B52" s="1">
        <f t="shared" ca="1" si="8"/>
        <v>2.5739322295402793</v>
      </c>
      <c r="C52" s="1">
        <f t="shared" ca="1" si="8"/>
        <v>2.3242015047272253</v>
      </c>
      <c r="D52" s="1">
        <f t="shared" ca="1" si="8"/>
        <v>1.8628119834253609</v>
      </c>
      <c r="E52" s="1">
        <f t="shared" ca="1" si="8"/>
        <v>1.0293091030487753</v>
      </c>
      <c r="F52" s="1">
        <f t="shared" ca="1" si="8"/>
        <v>1.1697405671694345</v>
      </c>
      <c r="G52" s="1">
        <f t="shared" ca="1" si="8"/>
        <v>2.4289036644789559</v>
      </c>
      <c r="H52" s="1">
        <f t="shared" ca="1" si="8"/>
        <v>1.7422106267194595</v>
      </c>
      <c r="I52" s="1">
        <f t="shared" ca="1" si="5"/>
        <v>7.3486954068545352</v>
      </c>
      <c r="L52">
        <v>48</v>
      </c>
      <c r="M52" s="1">
        <f t="shared" ca="1" si="9"/>
        <v>2.8598676741650548</v>
      </c>
      <c r="N52" s="1">
        <f t="shared" ca="1" si="9"/>
        <v>3.0606277417494052</v>
      </c>
      <c r="O52" s="1">
        <f t="shared" ca="1" si="9"/>
        <v>1.6959908834244763</v>
      </c>
      <c r="P52" s="1">
        <f t="shared" ca="1" si="9"/>
        <v>0.59507702330970269</v>
      </c>
      <c r="Q52" s="1">
        <f t="shared" ca="1" si="9"/>
        <v>1.8327978363971396</v>
      </c>
      <c r="R52" s="1">
        <f t="shared" ca="1" si="9"/>
        <v>3.833224958018818</v>
      </c>
      <c r="S52" s="1">
        <f t="shared" ca="1" si="9"/>
        <v>1.2682202766631394</v>
      </c>
      <c r="T52" s="1">
        <f t="shared" ca="1" si="7"/>
        <v>7.7532932523115994</v>
      </c>
    </row>
    <row r="53" spans="1:20">
      <c r="A53">
        <v>49</v>
      </c>
      <c r="B53" s="1">
        <f t="shared" ca="1" si="8"/>
        <v>1.8048045021272521</v>
      </c>
      <c r="C53" s="1">
        <f t="shared" ca="1" si="8"/>
        <v>2.5759212654197081</v>
      </c>
      <c r="D53" s="1">
        <f t="shared" ca="1" si="8"/>
        <v>1.6287435588421215</v>
      </c>
      <c r="E53" s="1">
        <f t="shared" ca="1" si="8"/>
        <v>1.9822327465433898</v>
      </c>
      <c r="F53" s="1">
        <f t="shared" ca="1" si="8"/>
        <v>1.9127896958298762</v>
      </c>
      <c r="G53" s="1">
        <f t="shared" ca="1" si="8"/>
        <v>3.8077399892758561</v>
      </c>
      <c r="H53" s="1">
        <f t="shared" ca="1" si="8"/>
        <v>1.0088129682102034</v>
      </c>
      <c r="I53" s="1">
        <f t="shared" ca="1" si="5"/>
        <v>7.3285705033426396</v>
      </c>
      <c r="L53">
        <v>49</v>
      </c>
      <c r="M53" s="1">
        <f t="shared" ca="1" si="9"/>
        <v>2.3087028672263368</v>
      </c>
      <c r="N53" s="1">
        <f t="shared" ca="1" si="9"/>
        <v>5.2179020369733742</v>
      </c>
      <c r="O53" s="1">
        <f t="shared" ca="1" si="9"/>
        <v>2.297816086995176</v>
      </c>
      <c r="P53" s="1">
        <f t="shared" ca="1" si="9"/>
        <v>0.39534308734693147</v>
      </c>
      <c r="Q53" s="1">
        <f t="shared" ca="1" si="9"/>
        <v>0.91451882737636669</v>
      </c>
      <c r="R53" s="1">
        <f t="shared" ca="1" si="9"/>
        <v>2.3364699951773438</v>
      </c>
      <c r="S53" s="1">
        <f t="shared" ca="1" si="9"/>
        <v>1.368457177954344</v>
      </c>
      <c r="T53" s="1">
        <f t="shared" ca="1" si="7"/>
        <v>8.4411237315760772</v>
      </c>
    </row>
    <row r="54" spans="1:20">
      <c r="A54">
        <v>50</v>
      </c>
      <c r="B54" s="1">
        <f t="shared" ca="1" si="8"/>
        <v>2.8628892075673833</v>
      </c>
      <c r="C54" s="1">
        <f t="shared" ca="1" si="8"/>
        <v>2.484206659843438</v>
      </c>
      <c r="D54" s="1">
        <f t="shared" ca="1" si="8"/>
        <v>2.6731636792040119</v>
      </c>
      <c r="E54" s="1">
        <f t="shared" ca="1" si="8"/>
        <v>0.48712399124671601</v>
      </c>
      <c r="F54" s="1">
        <f t="shared" ca="1" si="8"/>
        <v>1.1486615350210174</v>
      </c>
      <c r="G54" s="1">
        <f t="shared" ca="1" si="8"/>
        <v>2.742788376195314</v>
      </c>
      <c r="H54" s="1">
        <f t="shared" ca="1" si="8"/>
        <v>2.9883936991708282</v>
      </c>
      <c r="I54" s="1">
        <f t="shared" ca="1" si="5"/>
        <v>9.6731081209632421</v>
      </c>
      <c r="L54">
        <v>50</v>
      </c>
      <c r="M54" s="1">
        <f t="shared" ca="1" si="9"/>
        <v>2.1928404589538322</v>
      </c>
      <c r="N54" s="1">
        <f t="shared" ca="1" si="9"/>
        <v>3.0700538417559309</v>
      </c>
      <c r="O54" s="1">
        <f t="shared" ca="1" si="9"/>
        <v>1.4886847359634379</v>
      </c>
      <c r="P54" s="1">
        <f t="shared" ca="1" si="9"/>
        <v>0.6517577812722215</v>
      </c>
      <c r="Q54" s="1">
        <f t="shared" ca="1" si="9"/>
        <v>3.988224615591498</v>
      </c>
      <c r="R54" s="1">
        <f t="shared" ca="1" si="9"/>
        <v>2.3505729591028128</v>
      </c>
      <c r="S54" s="1">
        <f t="shared" ca="1" si="9"/>
        <v>1.6360463059485419</v>
      </c>
      <c r="T54" s="1">
        <f t="shared" ca="1" si="7"/>
        <v>9.3057961164573104</v>
      </c>
    </row>
    <row r="55" spans="1:20">
      <c r="A55">
        <v>51</v>
      </c>
      <c r="B55" s="1">
        <f t="shared" ca="1" si="8"/>
        <v>2.2366176864559435</v>
      </c>
      <c r="C55" s="1">
        <f t="shared" ca="1" si="8"/>
        <v>2.9354019338256192</v>
      </c>
      <c r="D55" s="1">
        <f t="shared" ca="1" si="8"/>
        <v>2.7005769031245714</v>
      </c>
      <c r="E55" s="1">
        <f t="shared" ca="1" si="8"/>
        <v>1.6714756807506799</v>
      </c>
      <c r="F55" s="1">
        <f t="shared" ca="1" si="8"/>
        <v>1.1572557687021907</v>
      </c>
      <c r="G55" s="1">
        <f t="shared" ca="1" si="8"/>
        <v>3.6976199552299054</v>
      </c>
      <c r="H55" s="1">
        <f t="shared" ca="1" si="8"/>
        <v>2.6540892496120603</v>
      </c>
      <c r="I55" s="1">
        <f t="shared" ca="1" si="5"/>
        <v>8.7485396078947666</v>
      </c>
      <c r="L55">
        <v>51</v>
      </c>
      <c r="M55" s="1">
        <f t="shared" ca="1" si="9"/>
        <v>1.8381934334951879</v>
      </c>
      <c r="N55" s="1">
        <f t="shared" ca="1" si="9"/>
        <v>3.1283275978037879</v>
      </c>
      <c r="O55" s="1">
        <f t="shared" ca="1" si="9"/>
        <v>1.7758202248740789</v>
      </c>
      <c r="P55" s="1">
        <f t="shared" ca="1" si="9"/>
        <v>0.24760198285622234</v>
      </c>
      <c r="Q55" s="1">
        <f t="shared" ca="1" si="9"/>
        <v>1.3003490981748085</v>
      </c>
      <c r="R55" s="1">
        <f t="shared" ca="1" si="9"/>
        <v>2.8347320972536716</v>
      </c>
      <c r="S55" s="1">
        <f t="shared" ca="1" si="9"/>
        <v>2.7375552399964382</v>
      </c>
      <c r="T55" s="1">
        <f t="shared" ca="1" si="7"/>
        <v>7.6519179965405133</v>
      </c>
    </row>
    <row r="56" spans="1:20">
      <c r="A56">
        <v>52</v>
      </c>
      <c r="B56" s="1">
        <f t="shared" ca="1" si="8"/>
        <v>1.0497846705991269</v>
      </c>
      <c r="C56" s="1">
        <f t="shared" ca="1" si="8"/>
        <v>2.6603801222911039</v>
      </c>
      <c r="D56" s="1">
        <f t="shared" ca="1" si="8"/>
        <v>1.160110713769908</v>
      </c>
      <c r="E56" s="1">
        <f t="shared" ca="1" si="8"/>
        <v>1.576092656375798</v>
      </c>
      <c r="F56" s="1">
        <f t="shared" ca="1" si="8"/>
        <v>1.2990651509887683</v>
      </c>
      <c r="G56" s="1">
        <f t="shared" ca="1" si="8"/>
        <v>2.645645103924974</v>
      </c>
      <c r="H56" s="1">
        <f t="shared" ca="1" si="8"/>
        <v>1.8974696632407044</v>
      </c>
      <c r="I56" s="1">
        <f t="shared" ca="1" si="5"/>
        <v>5.8421799181544465</v>
      </c>
      <c r="L56">
        <v>52</v>
      </c>
      <c r="M56" s="1">
        <f t="shared" ca="1" si="9"/>
        <v>2.5771327385392744</v>
      </c>
      <c r="N56" s="1">
        <f t="shared" ca="1" si="9"/>
        <v>3.0943934089502805</v>
      </c>
      <c r="O56" s="1">
        <f t="shared" ca="1" si="9"/>
        <v>2.6422862849748432</v>
      </c>
      <c r="P56" s="1">
        <f t="shared" ca="1" si="9"/>
        <v>0.26432010861543376</v>
      </c>
      <c r="Q56" s="1">
        <f t="shared" ca="1" si="9"/>
        <v>1.9908927986648886</v>
      </c>
      <c r="R56" s="1">
        <f t="shared" ca="1" si="9"/>
        <v>2.555175521626488</v>
      </c>
      <c r="S56" s="1">
        <f t="shared" ca="1" si="9"/>
        <v>2.6110515042416247</v>
      </c>
      <c r="T56" s="1">
        <f t="shared" ca="1" si="7"/>
        <v>9.8213633264206308</v>
      </c>
    </row>
    <row r="57" spans="1:20">
      <c r="A57">
        <v>53</v>
      </c>
      <c r="B57" s="1">
        <f t="shared" ca="1" si="8"/>
        <v>2.068308826264678</v>
      </c>
      <c r="C57" s="1">
        <f t="shared" ca="1" si="8"/>
        <v>3.9297209287567894</v>
      </c>
      <c r="D57" s="1">
        <f t="shared" ca="1" si="8"/>
        <v>1.4158693210237963</v>
      </c>
      <c r="E57" s="1">
        <f t="shared" ca="1" si="8"/>
        <v>1.7983635502330935</v>
      </c>
      <c r="F57" s="1">
        <f t="shared" ca="1" si="8"/>
        <v>2.1383633649016263</v>
      </c>
      <c r="G57" s="1">
        <f t="shared" ca="1" si="8"/>
        <v>2.077907710100007</v>
      </c>
      <c r="H57" s="1">
        <f t="shared" ca="1" si="8"/>
        <v>2.7303786848588958</v>
      </c>
      <c r="I57" s="1">
        <f t="shared" ca="1" si="5"/>
        <v>8.352920197048995</v>
      </c>
      <c r="L57">
        <v>53</v>
      </c>
      <c r="M57" s="1">
        <f t="shared" ca="1" si="9"/>
        <v>0.79921471580989678</v>
      </c>
      <c r="N57" s="1">
        <f t="shared" ca="1" si="9"/>
        <v>4.0666964991650261</v>
      </c>
      <c r="O57" s="1">
        <f t="shared" ca="1" si="9"/>
        <v>1.5807390355461211</v>
      </c>
      <c r="P57" s="1">
        <f t="shared" ca="1" si="9"/>
        <v>0.4958402174553741</v>
      </c>
      <c r="Q57" s="1">
        <f t="shared" ca="1" si="9"/>
        <v>2.9912122941174868</v>
      </c>
      <c r="R57" s="1">
        <f t="shared" ca="1" si="9"/>
        <v>2.6297800621524616</v>
      </c>
      <c r="S57" s="1">
        <f t="shared" ca="1" si="9"/>
        <v>0.6485470637198345</v>
      </c>
      <c r="T57" s="1">
        <f t="shared" ca="1" si="7"/>
        <v>7.8571235090924096</v>
      </c>
    </row>
    <row r="58" spans="1:20">
      <c r="A58">
        <v>54</v>
      </c>
      <c r="B58" s="1">
        <f t="shared" ca="1" si="8"/>
        <v>2.0938683426253748</v>
      </c>
      <c r="C58" s="1">
        <f t="shared" ca="1" si="8"/>
        <v>2.0389141825806485</v>
      </c>
      <c r="D58" s="1">
        <f t="shared" ca="1" si="8"/>
        <v>2.9484166046818192</v>
      </c>
      <c r="E58" s="1">
        <f t="shared" ca="1" si="8"/>
        <v>0.91809171370161535</v>
      </c>
      <c r="F58" s="1">
        <f t="shared" ca="1" si="8"/>
        <v>1.5074480920475977</v>
      </c>
      <c r="G58" s="1">
        <f t="shared" ca="1" si="8"/>
        <v>3.5163279536200021</v>
      </c>
      <c r="H58" s="1">
        <f t="shared" ca="1" si="8"/>
        <v>1.8440570241398506</v>
      </c>
      <c r="I58" s="1">
        <f t="shared" ca="1" si="5"/>
        <v>8.3937900634946416</v>
      </c>
      <c r="L58">
        <v>54</v>
      </c>
      <c r="M58" s="1">
        <f t="shared" ca="1" si="9"/>
        <v>1.4702879497356531</v>
      </c>
      <c r="N58" s="1">
        <f t="shared" ca="1" si="9"/>
        <v>2.1655450438110573</v>
      </c>
      <c r="O58" s="1">
        <f t="shared" ca="1" si="9"/>
        <v>1.152640133694395</v>
      </c>
      <c r="P58" s="1">
        <f t="shared" ca="1" si="9"/>
        <v>0.42151217026875321</v>
      </c>
      <c r="Q58" s="1">
        <f t="shared" ca="1" si="9"/>
        <v>3.4225120719939577</v>
      </c>
      <c r="R58" s="1">
        <f t="shared" ca="1" si="9"/>
        <v>4.8352026099842158</v>
      </c>
      <c r="S58" s="1">
        <f t="shared" ca="1" si="9"/>
        <v>1.4049358552578775</v>
      </c>
      <c r="T58" s="1">
        <f t="shared" ca="1" si="7"/>
        <v>9.6626505372360505</v>
      </c>
    </row>
    <row r="59" spans="1:20">
      <c r="A59">
        <v>55</v>
      </c>
      <c r="B59" s="1">
        <f t="shared" ca="1" si="8"/>
        <v>2.7485288476970284</v>
      </c>
      <c r="C59" s="1">
        <f t="shared" ca="1" si="8"/>
        <v>3.6450127497054075</v>
      </c>
      <c r="D59" s="1">
        <f t="shared" ca="1" si="8"/>
        <v>2.18318894822026</v>
      </c>
      <c r="E59" s="1">
        <f t="shared" ca="1" si="8"/>
        <v>5.0935734032647728E-2</v>
      </c>
      <c r="F59" s="1">
        <f t="shared" ca="1" si="8"/>
        <v>1.3014771556893501</v>
      </c>
      <c r="G59" s="1">
        <f t="shared" ca="1" si="8"/>
        <v>2.3984117851180353</v>
      </c>
      <c r="H59" s="1">
        <f t="shared" ca="1" si="8"/>
        <v>2.5695274657662019</v>
      </c>
      <c r="I59" s="1">
        <f t="shared" ca="1" si="5"/>
        <v>8.8027224173728396</v>
      </c>
      <c r="L59">
        <v>55</v>
      </c>
      <c r="M59" s="1">
        <f t="shared" ca="1" si="9"/>
        <v>1.9734610623074711</v>
      </c>
      <c r="N59" s="1">
        <f t="shared" ca="1" si="9"/>
        <v>2.6715023500499777</v>
      </c>
      <c r="O59" s="1">
        <f t="shared" ca="1" si="9"/>
        <v>1.7623736258542539</v>
      </c>
      <c r="P59" s="1">
        <f t="shared" ca="1" si="9"/>
        <v>0.46840983509934614</v>
      </c>
      <c r="Q59" s="1">
        <f t="shared" ca="1" si="9"/>
        <v>1.4110649048495552</v>
      </c>
      <c r="R59" s="1">
        <f t="shared" ca="1" si="9"/>
        <v>2.5452989730588267</v>
      </c>
      <c r="S59" s="1">
        <f t="shared" ca="1" si="9"/>
        <v>4.9072711182733784</v>
      </c>
      <c r="T59" s="1">
        <f t="shared" ca="1" si="7"/>
        <v>10.054170711284659</v>
      </c>
    </row>
    <row r="60" spans="1:20">
      <c r="A60">
        <v>56</v>
      </c>
      <c r="B60" s="1">
        <f t="shared" ca="1" si="8"/>
        <v>2.7379574622515399</v>
      </c>
      <c r="C60" s="1">
        <f t="shared" ca="1" si="8"/>
        <v>3.6808650403563421</v>
      </c>
      <c r="D60" s="1">
        <f t="shared" ca="1" si="8"/>
        <v>1.8700159014390556</v>
      </c>
      <c r="E60" s="1">
        <f t="shared" ca="1" si="8"/>
        <v>1.0761777448629175</v>
      </c>
      <c r="F60" s="1">
        <f t="shared" ca="1" si="8"/>
        <v>2.6500457851695565</v>
      </c>
      <c r="G60" s="1">
        <f t="shared" ca="1" si="8"/>
        <v>2.2612072284783036</v>
      </c>
      <c r="H60" s="1">
        <f t="shared" ca="1" si="8"/>
        <v>2.1565134488302</v>
      </c>
      <c r="I60" s="1">
        <f t="shared" ca="1" si="5"/>
        <v>9.4145325976903518</v>
      </c>
      <c r="L60">
        <v>56</v>
      </c>
      <c r="M60" s="1">
        <f t="shared" ca="1" si="9"/>
        <v>2.7006756514521317</v>
      </c>
      <c r="N60" s="1">
        <f t="shared" ca="1" si="9"/>
        <v>4.6476591276611918</v>
      </c>
      <c r="O60" s="1">
        <f t="shared" ca="1" si="9"/>
        <v>2.3714721214363079</v>
      </c>
      <c r="P60" s="1">
        <f t="shared" ca="1" si="9"/>
        <v>0.16562361871716141</v>
      </c>
      <c r="Q60" s="1">
        <f t="shared" ca="1" si="9"/>
        <v>3.900540970435237</v>
      </c>
      <c r="R60" s="1">
        <f t="shared" ca="1" si="9"/>
        <v>2.3372146021496008</v>
      </c>
      <c r="S60" s="1">
        <f t="shared" ca="1" si="9"/>
        <v>3.462310400749756</v>
      </c>
      <c r="T60" s="1">
        <f t="shared" ca="1" si="7"/>
        <v>12.434999144073434</v>
      </c>
    </row>
    <row r="61" spans="1:20">
      <c r="A61">
        <v>57</v>
      </c>
      <c r="B61" s="1">
        <f t="shared" ca="1" si="8"/>
        <v>2.7547399867746512</v>
      </c>
      <c r="C61" s="1">
        <f t="shared" ca="1" si="8"/>
        <v>2.5742657161736116</v>
      </c>
      <c r="D61" s="1">
        <f t="shared" ca="1" si="8"/>
        <v>2.499418436126243</v>
      </c>
      <c r="E61" s="1">
        <f t="shared" ca="1" si="8"/>
        <v>1.9657950659463899</v>
      </c>
      <c r="F61" s="1">
        <f t="shared" ca="1" si="8"/>
        <v>2.0514989063256905</v>
      </c>
      <c r="G61" s="1">
        <f t="shared" ca="1" si="8"/>
        <v>2.6012218881438978</v>
      </c>
      <c r="H61" s="1">
        <f t="shared" ca="1" si="8"/>
        <v>2.6387416046471044</v>
      </c>
      <c r="I61" s="1">
        <f t="shared" ca="1" si="5"/>
        <v>9.9443989338736891</v>
      </c>
      <c r="L61">
        <v>57</v>
      </c>
      <c r="M61" s="1">
        <f t="shared" ca="1" si="9"/>
        <v>3.2391843858441751</v>
      </c>
      <c r="N61" s="1">
        <f t="shared" ca="1" si="9"/>
        <v>2.336146671473728</v>
      </c>
      <c r="O61" s="1">
        <f t="shared" ca="1" si="9"/>
        <v>4.2782204101276502</v>
      </c>
      <c r="P61" s="1">
        <f t="shared" ca="1" si="9"/>
        <v>0.39398594204810994</v>
      </c>
      <c r="Q61" s="1">
        <f t="shared" ca="1" si="9"/>
        <v>1.6375682564028673</v>
      </c>
      <c r="R61" s="1">
        <f t="shared" ca="1" si="9"/>
        <v>2.2410401433770795</v>
      </c>
      <c r="S61" s="1">
        <f t="shared" ca="1" si="9"/>
        <v>1.6959110920104679</v>
      </c>
      <c r="T61" s="1">
        <f t="shared" ca="1" si="7"/>
        <v>10.85088414438516</v>
      </c>
    </row>
    <row r="62" spans="1:20">
      <c r="A62">
        <v>58</v>
      </c>
      <c r="B62" s="1">
        <f t="shared" ca="1" si="8"/>
        <v>1.860770245153005</v>
      </c>
      <c r="C62" s="1">
        <f t="shared" ca="1" si="8"/>
        <v>3.3523656866799598</v>
      </c>
      <c r="D62" s="1">
        <f t="shared" ca="1" si="8"/>
        <v>2.118251561320255</v>
      </c>
      <c r="E62" s="1">
        <f t="shared" ca="1" si="8"/>
        <v>0.24404054207353587</v>
      </c>
      <c r="F62" s="1">
        <f t="shared" ca="1" si="8"/>
        <v>2.2586975486989047</v>
      </c>
      <c r="G62" s="1">
        <f t="shared" ca="1" si="8"/>
        <v>3.9001284947646218</v>
      </c>
      <c r="H62" s="1">
        <f t="shared" ca="1" si="8"/>
        <v>2.4626545620961129</v>
      </c>
      <c r="I62" s="1">
        <f t="shared" ca="1" si="5"/>
        <v>8.7003739172682781</v>
      </c>
      <c r="L62">
        <v>58</v>
      </c>
      <c r="M62" s="1">
        <f t="shared" ca="1" si="9"/>
        <v>2.2082494288276959</v>
      </c>
      <c r="N62" s="1">
        <f t="shared" ca="1" si="9"/>
        <v>2.993263363326268</v>
      </c>
      <c r="O62" s="1">
        <f t="shared" ca="1" si="9"/>
        <v>1.5812985301182365</v>
      </c>
      <c r="P62" s="1">
        <f t="shared" ca="1" si="9"/>
        <v>2.1467293672052103</v>
      </c>
      <c r="Q62" s="1">
        <f t="shared" ca="1" si="9"/>
        <v>1.3648627005106586</v>
      </c>
      <c r="R62" s="1">
        <f t="shared" ca="1" si="9"/>
        <v>4.0312659985280463</v>
      </c>
      <c r="S62" s="1">
        <f t="shared" ca="1" si="9"/>
        <v>2.6287854766855698</v>
      </c>
      <c r="T62" s="1">
        <f t="shared" ca="1" si="7"/>
        <v>8.024914175724275</v>
      </c>
    </row>
    <row r="63" spans="1:20">
      <c r="A63">
        <v>59</v>
      </c>
      <c r="B63" s="1">
        <f t="shared" ca="1" si="8"/>
        <v>1.6492567118905288</v>
      </c>
      <c r="C63" s="1">
        <f t="shared" ca="1" si="8"/>
        <v>2.6397826626352323</v>
      </c>
      <c r="D63" s="1">
        <f t="shared" ca="1" si="8"/>
        <v>1.05527946595278</v>
      </c>
      <c r="E63" s="1">
        <f t="shared" ca="1" si="8"/>
        <v>0.22728905012023359</v>
      </c>
      <c r="F63" s="1">
        <f t="shared" ca="1" si="8"/>
        <v>1.5734855711617017</v>
      </c>
      <c r="G63" s="1">
        <f t="shared" ca="1" si="8"/>
        <v>3.1829785670047106</v>
      </c>
      <c r="H63" s="1">
        <f t="shared" ca="1" si="8"/>
        <v>1.899699461957935</v>
      </c>
      <c r="I63" s="1">
        <f t="shared" ca="1" si="5"/>
        <v>6.6561636001243469</v>
      </c>
      <c r="L63">
        <v>59</v>
      </c>
      <c r="M63" s="1">
        <f t="shared" ca="1" si="9"/>
        <v>1.9776140142423002</v>
      </c>
      <c r="N63" s="1">
        <f t="shared" ca="1" si="9"/>
        <v>1.6045137738108475</v>
      </c>
      <c r="O63" s="1">
        <f t="shared" ca="1" si="9"/>
        <v>2.1327797466883069</v>
      </c>
      <c r="P63" s="1">
        <f t="shared" ca="1" si="9"/>
        <v>1.2935618463739889</v>
      </c>
      <c r="Q63" s="1">
        <f t="shared" ca="1" si="9"/>
        <v>2.4807514186282305</v>
      </c>
      <c r="R63" s="1">
        <f t="shared" ca="1" si="9"/>
        <v>4.0610304710541083</v>
      </c>
      <c r="S63" s="1">
        <f t="shared" ca="1" si="9"/>
        <v>2.227061750028744</v>
      </c>
      <c r="T63" s="1">
        <f t="shared" ca="1" si="7"/>
        <v>8.818206929587582</v>
      </c>
    </row>
    <row r="64" spans="1:20">
      <c r="A64">
        <v>60</v>
      </c>
      <c r="B64" s="1">
        <f t="shared" ca="1" si="8"/>
        <v>1.0265493804428136</v>
      </c>
      <c r="C64" s="1">
        <f t="shared" ca="1" si="8"/>
        <v>2.8363580811286901</v>
      </c>
      <c r="D64" s="1">
        <f t="shared" ca="1" si="8"/>
        <v>2.305136422261814</v>
      </c>
      <c r="E64" s="1">
        <f t="shared" ca="1" si="8"/>
        <v>1.0383178704304292</v>
      </c>
      <c r="F64" s="1">
        <f t="shared" ca="1" si="8"/>
        <v>1.6914059044967924</v>
      </c>
      <c r="G64" s="1">
        <f t="shared" ca="1" si="8"/>
        <v>3.7314572989740498</v>
      </c>
      <c r="H64" s="1">
        <f t="shared" ca="1" si="8"/>
        <v>1.774480661199149</v>
      </c>
      <c r="I64" s="1">
        <f t="shared" ca="1" si="5"/>
        <v>7.1973438646699917</v>
      </c>
      <c r="L64">
        <v>60</v>
      </c>
      <c r="M64" s="1">
        <f t="shared" ca="1" si="9"/>
        <v>1.3885466284556369</v>
      </c>
      <c r="N64" s="1">
        <f t="shared" ca="1" si="9"/>
        <v>2.515009662314176</v>
      </c>
      <c r="O64" s="1">
        <f t="shared" ca="1" si="9"/>
        <v>0.99967548717495214</v>
      </c>
      <c r="P64" s="1">
        <f t="shared" ca="1" si="9"/>
        <v>1.0833351017286927</v>
      </c>
      <c r="Q64" s="1">
        <f t="shared" ca="1" si="9"/>
        <v>1.2554630851494046</v>
      </c>
      <c r="R64" s="1">
        <f t="shared" ca="1" si="9"/>
        <v>3.3946620520074653</v>
      </c>
      <c r="S64" s="1">
        <f t="shared" ca="1" si="9"/>
        <v>2.2452273753413197</v>
      </c>
      <c r="T64" s="1">
        <f t="shared" ca="1" si="7"/>
        <v>6.8953525124981896</v>
      </c>
    </row>
    <row r="65" spans="1:20">
      <c r="A65">
        <v>61</v>
      </c>
      <c r="B65" s="1">
        <f t="shared" ca="1" si="8"/>
        <v>2.4280035425504445</v>
      </c>
      <c r="C65" s="1">
        <f t="shared" ca="1" si="8"/>
        <v>2.9077646874633696</v>
      </c>
      <c r="D65" s="1">
        <f t="shared" ca="1" si="8"/>
        <v>1.0024763582692977</v>
      </c>
      <c r="E65" s="1">
        <f t="shared" ca="1" si="8"/>
        <v>0.90819715835836279</v>
      </c>
      <c r="F65" s="1">
        <f t="shared" ca="1" si="8"/>
        <v>2.8594960989553075</v>
      </c>
      <c r="G65" s="1">
        <f t="shared" ca="1" si="8"/>
        <v>3.5990014377582429</v>
      </c>
      <c r="H65" s="1">
        <f t="shared" ca="1" si="8"/>
        <v>1.1406459533245532</v>
      </c>
      <c r="I65" s="1">
        <f t="shared" ca="1" si="5"/>
        <v>8.195264328969122</v>
      </c>
      <c r="L65">
        <v>61</v>
      </c>
      <c r="M65" s="1">
        <f t="shared" ca="1" si="9"/>
        <v>0.75485552123806932</v>
      </c>
      <c r="N65" s="1">
        <f t="shared" ca="1" si="9"/>
        <v>4.7740522055486778</v>
      </c>
      <c r="O65" s="1">
        <f t="shared" ca="1" si="9"/>
        <v>1.6036977194724857</v>
      </c>
      <c r="P65" s="1">
        <f t="shared" ca="1" si="9"/>
        <v>0.39076061768786507</v>
      </c>
      <c r="Q65" s="1">
        <f t="shared" ca="1" si="9"/>
        <v>1.5194699574058612</v>
      </c>
      <c r="R65" s="1">
        <f t="shared" ca="1" si="9"/>
        <v>4.4339288238251715</v>
      </c>
      <c r="S65" s="1">
        <f t="shared" ca="1" si="9"/>
        <v>3.1373843723740791</v>
      </c>
      <c r="T65" s="1">
        <f t="shared" ca="1" si="7"/>
        <v>9.0907831536051127</v>
      </c>
    </row>
    <row r="66" spans="1:20">
      <c r="A66">
        <v>62</v>
      </c>
      <c r="B66" s="1">
        <f t="shared" ca="1" si="8"/>
        <v>2.5506556428537372</v>
      </c>
      <c r="C66" s="1">
        <f t="shared" ca="1" si="8"/>
        <v>2.7259633810177908</v>
      </c>
      <c r="D66" s="1">
        <f t="shared" ca="1" si="8"/>
        <v>2.5955750196831344</v>
      </c>
      <c r="E66" s="1">
        <f t="shared" ca="1" si="8"/>
        <v>0.39166375901626926</v>
      </c>
      <c r="F66" s="1">
        <f t="shared" ca="1" si="8"/>
        <v>1.9803790677513251</v>
      </c>
      <c r="G66" s="1">
        <f t="shared" ca="1" si="8"/>
        <v>3.2337479463479175</v>
      </c>
      <c r="H66" s="1">
        <f t="shared" ca="1" si="8"/>
        <v>2.1837101425666834</v>
      </c>
      <c r="I66" s="1">
        <f t="shared" ca="1" si="5"/>
        <v>9.3103198728548797</v>
      </c>
      <c r="L66">
        <v>62</v>
      </c>
      <c r="M66" s="1">
        <f t="shared" ca="1" si="9"/>
        <v>1.6532470924412512</v>
      </c>
      <c r="N66" s="1">
        <f t="shared" ca="1" si="9"/>
        <v>3.6974113563855511</v>
      </c>
      <c r="O66" s="1">
        <f t="shared" ca="1" si="9"/>
        <v>1.3625489679348197</v>
      </c>
      <c r="P66" s="1">
        <f t="shared" ca="1" si="9"/>
        <v>4.5761986199647682</v>
      </c>
      <c r="Q66" s="1">
        <f t="shared" ca="1" si="9"/>
        <v>1.5352030813046671</v>
      </c>
      <c r="R66" s="1">
        <f t="shared" ca="1" si="9"/>
        <v>2.8803461543585605</v>
      </c>
      <c r="S66" s="1">
        <f t="shared" ca="1" si="9"/>
        <v>1.3523386146431473</v>
      </c>
      <c r="T66" s="1">
        <f t="shared" ca="1" si="7"/>
        <v>9.1271977616455064</v>
      </c>
    </row>
    <row r="67" spans="1:20">
      <c r="A67">
        <v>63</v>
      </c>
      <c r="B67" s="1">
        <f t="shared" ca="1" si="8"/>
        <v>2.5718049729241517</v>
      </c>
      <c r="C67" s="1">
        <f t="shared" ca="1" si="8"/>
        <v>2.5485891175256086</v>
      </c>
      <c r="D67" s="1">
        <f t="shared" ca="1" si="8"/>
        <v>1.6933192758584368</v>
      </c>
      <c r="E67" s="1">
        <f t="shared" ca="1" si="8"/>
        <v>1.3932228757634451</v>
      </c>
      <c r="F67" s="1">
        <f t="shared" ca="1" si="8"/>
        <v>2.3198496381337357</v>
      </c>
      <c r="G67" s="1">
        <f t="shared" ca="1" si="8"/>
        <v>2.7491507284911982</v>
      </c>
      <c r="H67" s="1">
        <f t="shared" ca="1" si="8"/>
        <v>2.0104859491718061</v>
      </c>
      <c r="I67" s="1">
        <f t="shared" ca="1" si="5"/>
        <v>8.5954598360881302</v>
      </c>
      <c r="L67">
        <v>63</v>
      </c>
      <c r="M67" s="1">
        <f t="shared" ca="1" si="9"/>
        <v>1.5780336641610566</v>
      </c>
      <c r="N67" s="1">
        <f t="shared" ca="1" si="9"/>
        <v>5.1111541560196656</v>
      </c>
      <c r="O67" s="1">
        <f t="shared" ca="1" si="9"/>
        <v>2.6063450304988884</v>
      </c>
      <c r="P67" s="1">
        <f t="shared" ca="1" si="9"/>
        <v>0.24917789502672391</v>
      </c>
      <c r="Q67" s="1">
        <f t="shared" ca="1" si="9"/>
        <v>2.0314022384358403</v>
      </c>
      <c r="R67" s="1">
        <f t="shared" ca="1" si="9"/>
        <v>4.0495888343583788</v>
      </c>
      <c r="S67" s="1">
        <f t="shared" ca="1" si="9"/>
        <v>2.1954366536484282</v>
      </c>
      <c r="T67" s="1">
        <f t="shared" ca="1" si="7"/>
        <v>8.7205900586165619</v>
      </c>
    </row>
    <row r="68" spans="1:20">
      <c r="A68">
        <v>64</v>
      </c>
      <c r="B68" s="1">
        <f t="shared" ca="1" si="8"/>
        <v>2.3159797482786235</v>
      </c>
      <c r="C68" s="1">
        <f t="shared" ca="1" si="8"/>
        <v>3.9203113088729116</v>
      </c>
      <c r="D68" s="1">
        <f t="shared" ca="1" si="8"/>
        <v>2.8466359696786228</v>
      </c>
      <c r="E68" s="1">
        <f t="shared" ca="1" si="8"/>
        <v>0.46198989403657253</v>
      </c>
      <c r="F68" s="1">
        <f t="shared" ca="1" si="8"/>
        <v>1.5675810876311091</v>
      </c>
      <c r="G68" s="1">
        <f t="shared" ca="1" si="8"/>
        <v>3.1279328745310035</v>
      </c>
      <c r="H68" s="1">
        <f t="shared" ca="1" si="8"/>
        <v>1.2394496631469809</v>
      </c>
      <c r="I68" s="1">
        <f t="shared" ca="1" si="5"/>
        <v>7.9696464687353368</v>
      </c>
      <c r="L68">
        <v>64</v>
      </c>
      <c r="M68" s="1">
        <f t="shared" ca="1" si="9"/>
        <v>1.836616131014293</v>
      </c>
      <c r="N68" s="1">
        <f t="shared" ca="1" si="9"/>
        <v>3.5871892240589527</v>
      </c>
      <c r="O68" s="1">
        <f t="shared" ca="1" si="9"/>
        <v>2.359617804111485</v>
      </c>
      <c r="P68" s="1">
        <f t="shared" ca="1" si="9"/>
        <v>0.19903644862183129</v>
      </c>
      <c r="Q68" s="1">
        <f t="shared" ca="1" si="9"/>
        <v>1.1407857591830555</v>
      </c>
      <c r="R68" s="1">
        <f t="shared" ca="1" si="9"/>
        <v>5.2777242349868319</v>
      </c>
      <c r="S68" s="1">
        <f t="shared" ca="1" si="9"/>
        <v>1.5780518528565401</v>
      </c>
      <c r="T68" s="1">
        <f t="shared" ca="1" si="7"/>
        <v>7.9965618470264275</v>
      </c>
    </row>
    <row r="69" spans="1:20">
      <c r="A69">
        <v>65</v>
      </c>
      <c r="B69" s="1">
        <f t="shared" ca="1" si="8"/>
        <v>2.6915869960170653</v>
      </c>
      <c r="C69" s="1">
        <f t="shared" ca="1" si="8"/>
        <v>2.641129480682868</v>
      </c>
      <c r="D69" s="1">
        <f t="shared" ca="1" si="8"/>
        <v>1.0973573239732688</v>
      </c>
      <c r="E69" s="1">
        <f t="shared" ca="1" si="8"/>
        <v>1.78103247907319</v>
      </c>
      <c r="F69" s="1">
        <f t="shared" ca="1" si="8"/>
        <v>1.4307030401771761</v>
      </c>
      <c r="G69" s="1">
        <f t="shared" ca="1" si="8"/>
        <v>3.3454128219626398</v>
      </c>
      <c r="H69" s="1">
        <f t="shared" ca="1" si="8"/>
        <v>1.6569031335720157</v>
      </c>
      <c r="I69" s="1">
        <f t="shared" ca="1" si="5"/>
        <v>7.0006798392406999</v>
      </c>
      <c r="L69">
        <v>65</v>
      </c>
      <c r="M69" s="1">
        <f t="shared" ca="1" si="9"/>
        <v>2.8854879277734908</v>
      </c>
      <c r="N69" s="1">
        <f t="shared" ca="1" si="9"/>
        <v>2.4769283762092642</v>
      </c>
      <c r="O69" s="1">
        <f t="shared" ca="1" si="9"/>
        <v>1.0920523708211067</v>
      </c>
      <c r="P69" s="1">
        <f t="shared" ca="1" si="9"/>
        <v>0.15428441455451611</v>
      </c>
      <c r="Q69" s="1">
        <f t="shared" ca="1" si="9"/>
        <v>0.77475820194194878</v>
      </c>
      <c r="R69" s="1">
        <f t="shared" ca="1" si="9"/>
        <v>4.1731522827747014</v>
      </c>
      <c r="S69" s="1">
        <f t="shared" ca="1" si="9"/>
        <v>1.2299080167827277</v>
      </c>
      <c r="T69" s="1">
        <f t="shared" ca="1" si="7"/>
        <v>6.1778185014993783</v>
      </c>
    </row>
    <row r="70" spans="1:20">
      <c r="A70">
        <v>66</v>
      </c>
      <c r="B70" s="1">
        <f t="shared" ref="B70:H104" ca="1" si="10">B$2-1+RAND()*2</f>
        <v>1.8454970196815714</v>
      </c>
      <c r="C70" s="1">
        <f t="shared" ca="1" si="10"/>
        <v>2.6215223524940723</v>
      </c>
      <c r="D70" s="1">
        <f t="shared" ca="1" si="10"/>
        <v>2.8633267714735915</v>
      </c>
      <c r="E70" s="1">
        <f t="shared" ca="1" si="10"/>
        <v>0.46810005855545711</v>
      </c>
      <c r="F70" s="1">
        <f t="shared" ca="1" si="10"/>
        <v>2.9512388893046699</v>
      </c>
      <c r="G70" s="1">
        <f t="shared" ca="1" si="10"/>
        <v>3.7975781202095584</v>
      </c>
      <c r="H70" s="1">
        <f t="shared" ca="1" si="10"/>
        <v>1.472298478205182</v>
      </c>
      <c r="I70" s="1">
        <f t="shared" ref="I70:I104" ca="1" si="11">MAX(B70+C70,B70+D70+E70,B70+D70+H70,G70+H70)+F70</f>
        <v>9.1323611586650166</v>
      </c>
      <c r="L70">
        <v>66</v>
      </c>
      <c r="M70" s="1">
        <f t="shared" ref="M70:S104" ca="1" si="12">EXP(NORMINV(RAND(),M$2,M$3))</f>
        <v>2.5434364025493656</v>
      </c>
      <c r="N70" s="1">
        <f t="shared" ca="1" si="12"/>
        <v>1.4138479894657026</v>
      </c>
      <c r="O70" s="1">
        <f t="shared" ca="1" si="12"/>
        <v>0.80301804139565647</v>
      </c>
      <c r="P70" s="1">
        <f t="shared" ca="1" si="12"/>
        <v>1.5242809670671194</v>
      </c>
      <c r="Q70" s="1">
        <f t="shared" ca="1" si="12"/>
        <v>2.36984324250471</v>
      </c>
      <c r="R70" s="1">
        <f t="shared" ca="1" si="12"/>
        <v>2.5533646295114916</v>
      </c>
      <c r="S70" s="1">
        <f t="shared" ca="1" si="12"/>
        <v>2.3634031240900502</v>
      </c>
      <c r="T70" s="1">
        <f t="shared" ref="T70:T104" ca="1" si="13">MAX(M70+N70,M70+O70+P70,M70+O70+S70,R70+S70)+Q70</f>
        <v>8.0797008105397836</v>
      </c>
    </row>
    <row r="71" spans="1:20">
      <c r="A71">
        <v>67</v>
      </c>
      <c r="B71" s="1">
        <f t="shared" ca="1" si="10"/>
        <v>2.0669783209113124</v>
      </c>
      <c r="C71" s="1">
        <f t="shared" ca="1" si="10"/>
        <v>2.2790757354289499</v>
      </c>
      <c r="D71" s="1">
        <f t="shared" ca="1" si="10"/>
        <v>1.7802858720998751</v>
      </c>
      <c r="E71" s="1">
        <f t="shared" ca="1" si="10"/>
        <v>0.12916893996708478</v>
      </c>
      <c r="F71" s="1">
        <f t="shared" ca="1" si="10"/>
        <v>1.3545326502393489</v>
      </c>
      <c r="G71" s="1">
        <f t="shared" ca="1" si="10"/>
        <v>3.9996867694257685</v>
      </c>
      <c r="H71" s="1">
        <f t="shared" ca="1" si="10"/>
        <v>2.5631314870512272</v>
      </c>
      <c r="I71" s="1">
        <f t="shared" ca="1" si="11"/>
        <v>7.9173509067163454</v>
      </c>
      <c r="L71">
        <v>67</v>
      </c>
      <c r="M71" s="1">
        <f t="shared" ca="1" si="12"/>
        <v>3.3659014944260872</v>
      </c>
      <c r="N71" s="1">
        <f t="shared" ca="1" si="12"/>
        <v>2.4578516482890702</v>
      </c>
      <c r="O71" s="1">
        <f t="shared" ca="1" si="12"/>
        <v>2.6957340927559383</v>
      </c>
      <c r="P71" s="1">
        <f t="shared" ca="1" si="12"/>
        <v>4.2902626693956876</v>
      </c>
      <c r="Q71" s="1">
        <f t="shared" ca="1" si="12"/>
        <v>0.95267132562964962</v>
      </c>
      <c r="R71" s="1">
        <f t="shared" ca="1" si="12"/>
        <v>2.2316662763642996</v>
      </c>
      <c r="S71" s="1">
        <f t="shared" ca="1" si="12"/>
        <v>1.9273529526830651</v>
      </c>
      <c r="T71" s="1">
        <f t="shared" ca="1" si="13"/>
        <v>11.304569582207362</v>
      </c>
    </row>
    <row r="72" spans="1:20">
      <c r="A72">
        <v>68</v>
      </c>
      <c r="B72" s="1">
        <f t="shared" ca="1" si="10"/>
        <v>2.655296239610148</v>
      </c>
      <c r="C72" s="1">
        <f t="shared" ca="1" si="10"/>
        <v>2.5239411735032173</v>
      </c>
      <c r="D72" s="1">
        <f t="shared" ca="1" si="10"/>
        <v>2.6864923384565493</v>
      </c>
      <c r="E72" s="1">
        <f t="shared" ca="1" si="10"/>
        <v>0.26822972757650931</v>
      </c>
      <c r="F72" s="1">
        <f t="shared" ca="1" si="10"/>
        <v>2.975993024090112</v>
      </c>
      <c r="G72" s="1">
        <f t="shared" ca="1" si="10"/>
        <v>2.3048447671864962</v>
      </c>
      <c r="H72" s="1">
        <f t="shared" ca="1" si="10"/>
        <v>2.6933573734990324</v>
      </c>
      <c r="I72" s="1">
        <f t="shared" ca="1" si="11"/>
        <v>11.011138975655843</v>
      </c>
      <c r="L72">
        <v>68</v>
      </c>
      <c r="M72" s="1">
        <f t="shared" ca="1" si="12"/>
        <v>1.9633409789504279</v>
      </c>
      <c r="N72" s="1">
        <f t="shared" ca="1" si="12"/>
        <v>4.6877148600176879</v>
      </c>
      <c r="O72" s="1">
        <f t="shared" ca="1" si="12"/>
        <v>0.89193534911318839</v>
      </c>
      <c r="P72" s="1">
        <f t="shared" ca="1" si="12"/>
        <v>0.24149272281297701</v>
      </c>
      <c r="Q72" s="1">
        <f t="shared" ca="1" si="12"/>
        <v>3.9797049790579822</v>
      </c>
      <c r="R72" s="1">
        <f t="shared" ca="1" si="12"/>
        <v>3.2143653851570506</v>
      </c>
      <c r="S72" s="1">
        <f t="shared" ca="1" si="12"/>
        <v>2.0250731618080668</v>
      </c>
      <c r="T72" s="1">
        <f t="shared" ca="1" si="13"/>
        <v>10.630760818026097</v>
      </c>
    </row>
    <row r="73" spans="1:20">
      <c r="A73">
        <v>69</v>
      </c>
      <c r="B73" s="1">
        <f t="shared" ca="1" si="10"/>
        <v>1.2896752713933961</v>
      </c>
      <c r="C73" s="1">
        <f t="shared" ca="1" si="10"/>
        <v>2.0100477238346808</v>
      </c>
      <c r="D73" s="1">
        <f t="shared" ca="1" si="10"/>
        <v>2.8005025054031241</v>
      </c>
      <c r="E73" s="1">
        <f t="shared" ca="1" si="10"/>
        <v>0.24741023671424855</v>
      </c>
      <c r="F73" s="1">
        <f t="shared" ca="1" si="10"/>
        <v>1.2148304216068515</v>
      </c>
      <c r="G73" s="1">
        <f t="shared" ca="1" si="10"/>
        <v>3.4162151872702546</v>
      </c>
      <c r="H73" s="1">
        <f t="shared" ca="1" si="10"/>
        <v>2.3663450406267037</v>
      </c>
      <c r="I73" s="1">
        <f t="shared" ca="1" si="11"/>
        <v>7.6713532390300756</v>
      </c>
      <c r="L73">
        <v>69</v>
      </c>
      <c r="M73" s="1">
        <f t="shared" ca="1" si="12"/>
        <v>4.2859172728570361</v>
      </c>
      <c r="N73" s="1">
        <f t="shared" ca="1" si="12"/>
        <v>2.9617166088184605</v>
      </c>
      <c r="O73" s="1">
        <f t="shared" ca="1" si="12"/>
        <v>4.3755983552383437</v>
      </c>
      <c r="P73" s="1">
        <f t="shared" ca="1" si="12"/>
        <v>0.58441246832874394</v>
      </c>
      <c r="Q73" s="1">
        <f t="shared" ca="1" si="12"/>
        <v>2.7058865698786034</v>
      </c>
      <c r="R73" s="1">
        <f t="shared" ca="1" si="12"/>
        <v>3.7745764118490506</v>
      </c>
      <c r="S73" s="1">
        <f t="shared" ca="1" si="12"/>
        <v>3.4441109130574179</v>
      </c>
      <c r="T73" s="1">
        <f t="shared" ca="1" si="13"/>
        <v>14.811513111031402</v>
      </c>
    </row>
    <row r="74" spans="1:20">
      <c r="A74">
        <v>70</v>
      </c>
      <c r="B74" s="1">
        <f t="shared" ca="1" si="10"/>
        <v>1.947055855349425</v>
      </c>
      <c r="C74" s="1">
        <f t="shared" ca="1" si="10"/>
        <v>2.7018401193258814</v>
      </c>
      <c r="D74" s="1">
        <f t="shared" ca="1" si="10"/>
        <v>2.44755545791336</v>
      </c>
      <c r="E74" s="1">
        <f t="shared" ca="1" si="10"/>
        <v>1.3000258638966917</v>
      </c>
      <c r="F74" s="1">
        <f t="shared" ca="1" si="10"/>
        <v>2.775145867284063</v>
      </c>
      <c r="G74" s="1">
        <f t="shared" ca="1" si="10"/>
        <v>2.9306364582315783</v>
      </c>
      <c r="H74" s="1">
        <f t="shared" ca="1" si="10"/>
        <v>1.2719818964755654</v>
      </c>
      <c r="I74" s="1">
        <f t="shared" ca="1" si="11"/>
        <v>8.46978304444354</v>
      </c>
      <c r="L74">
        <v>70</v>
      </c>
      <c r="M74" s="1">
        <f t="shared" ca="1" si="12"/>
        <v>2.0008473830739812</v>
      </c>
      <c r="N74" s="1">
        <f t="shared" ca="1" si="12"/>
        <v>4.0596847251229464</v>
      </c>
      <c r="O74" s="1">
        <f t="shared" ca="1" si="12"/>
        <v>0.45868145461537929</v>
      </c>
      <c r="P74" s="1">
        <f t="shared" ca="1" si="12"/>
        <v>0.75988626785361524</v>
      </c>
      <c r="Q74" s="1">
        <f t="shared" ca="1" si="12"/>
        <v>1.4233850369803409</v>
      </c>
      <c r="R74" s="1">
        <f t="shared" ca="1" si="12"/>
        <v>2.5587312608495072</v>
      </c>
      <c r="S74" s="1">
        <f t="shared" ca="1" si="12"/>
        <v>3.6734416628986399</v>
      </c>
      <c r="T74" s="1">
        <f t="shared" ca="1" si="13"/>
        <v>7.6555579607284878</v>
      </c>
    </row>
    <row r="75" spans="1:20">
      <c r="A75">
        <v>71</v>
      </c>
      <c r="B75" s="1">
        <f t="shared" ca="1" si="10"/>
        <v>2.7945674957691113</v>
      </c>
      <c r="C75" s="1">
        <f t="shared" ca="1" si="10"/>
        <v>2.7198238803621879</v>
      </c>
      <c r="D75" s="1">
        <f t="shared" ca="1" si="10"/>
        <v>1.6222728352242664</v>
      </c>
      <c r="E75" s="1">
        <f t="shared" ca="1" si="10"/>
        <v>1.6379139491315204</v>
      </c>
      <c r="F75" s="1">
        <f t="shared" ca="1" si="10"/>
        <v>1.1973089706838114</v>
      </c>
      <c r="G75" s="1">
        <f t="shared" ca="1" si="10"/>
        <v>3.7691112394631547</v>
      </c>
      <c r="H75" s="1">
        <f t="shared" ca="1" si="10"/>
        <v>2.1932586824278149</v>
      </c>
      <c r="I75" s="1">
        <f t="shared" ca="1" si="11"/>
        <v>7.8074079841050033</v>
      </c>
      <c r="L75">
        <v>71</v>
      </c>
      <c r="M75" s="1">
        <f t="shared" ca="1" si="12"/>
        <v>1.5727698054195112</v>
      </c>
      <c r="N75" s="1">
        <f t="shared" ca="1" si="12"/>
        <v>2.2297144438376781</v>
      </c>
      <c r="O75" s="1">
        <f t="shared" ca="1" si="12"/>
        <v>1.2344850560886753</v>
      </c>
      <c r="P75" s="1">
        <f t="shared" ca="1" si="12"/>
        <v>4.132925490159761</v>
      </c>
      <c r="Q75" s="1">
        <f t="shared" ca="1" si="12"/>
        <v>2.7201480059807071</v>
      </c>
      <c r="R75" s="1">
        <f t="shared" ca="1" si="12"/>
        <v>2.0192637821638111</v>
      </c>
      <c r="S75" s="1">
        <f t="shared" ca="1" si="12"/>
        <v>2.8735882400147785</v>
      </c>
      <c r="T75" s="1">
        <f t="shared" ca="1" si="13"/>
        <v>9.6603283576486554</v>
      </c>
    </row>
    <row r="76" spans="1:20">
      <c r="A76">
        <v>72</v>
      </c>
      <c r="B76" s="1">
        <f t="shared" ca="1" si="10"/>
        <v>1.4778399666064741</v>
      </c>
      <c r="C76" s="1">
        <f t="shared" ca="1" si="10"/>
        <v>3.0399889325230394</v>
      </c>
      <c r="D76" s="1">
        <f t="shared" ca="1" si="10"/>
        <v>1.6994198350381378</v>
      </c>
      <c r="E76" s="1">
        <f t="shared" ca="1" si="10"/>
        <v>0.39234970125942548</v>
      </c>
      <c r="F76" s="1">
        <f t="shared" ca="1" si="10"/>
        <v>2.3125318724638841</v>
      </c>
      <c r="G76" s="1">
        <f t="shared" ca="1" si="10"/>
        <v>3.9550267195343691</v>
      </c>
      <c r="H76" s="1">
        <f t="shared" ca="1" si="10"/>
        <v>2.9599552260195665</v>
      </c>
      <c r="I76" s="1">
        <f t="shared" ca="1" si="11"/>
        <v>9.2275138180178189</v>
      </c>
      <c r="L76">
        <v>72</v>
      </c>
      <c r="M76" s="1">
        <f t="shared" ca="1" si="12"/>
        <v>2.5809005187827423</v>
      </c>
      <c r="N76" s="1">
        <f t="shared" ca="1" si="12"/>
        <v>2.8639145621815048</v>
      </c>
      <c r="O76" s="1">
        <f t="shared" ca="1" si="12"/>
        <v>4.3170890078952926</v>
      </c>
      <c r="P76" s="1">
        <f t="shared" ca="1" si="12"/>
        <v>0.51079814136927704</v>
      </c>
      <c r="Q76" s="1">
        <f t="shared" ca="1" si="12"/>
        <v>2.3305271863330992</v>
      </c>
      <c r="R76" s="1">
        <f t="shared" ca="1" si="12"/>
        <v>4.1111723585223965</v>
      </c>
      <c r="S76" s="1">
        <f t="shared" ca="1" si="12"/>
        <v>0.86272647850526052</v>
      </c>
      <c r="T76" s="1">
        <f t="shared" ca="1" si="13"/>
        <v>10.091243191516394</v>
      </c>
    </row>
    <row r="77" spans="1:20">
      <c r="A77">
        <v>73</v>
      </c>
      <c r="B77" s="1">
        <f t="shared" ca="1" si="10"/>
        <v>2.4899165730617776</v>
      </c>
      <c r="C77" s="1">
        <f t="shared" ca="1" si="10"/>
        <v>3.2207058391297374</v>
      </c>
      <c r="D77" s="1">
        <f t="shared" ca="1" si="10"/>
        <v>2.4119868742285213</v>
      </c>
      <c r="E77" s="1">
        <f t="shared" ca="1" si="10"/>
        <v>1.0180254947816272</v>
      </c>
      <c r="F77" s="1">
        <f t="shared" ca="1" si="10"/>
        <v>1.9514786828678161</v>
      </c>
      <c r="G77" s="1">
        <f t="shared" ca="1" si="10"/>
        <v>2.5180253026728034</v>
      </c>
      <c r="H77" s="1">
        <f t="shared" ca="1" si="10"/>
        <v>1.740643330894156</v>
      </c>
      <c r="I77" s="1">
        <f t="shared" ca="1" si="11"/>
        <v>8.5940254610522704</v>
      </c>
      <c r="L77">
        <v>73</v>
      </c>
      <c r="M77" s="1">
        <f t="shared" ca="1" si="12"/>
        <v>1.1246698826548776</v>
      </c>
      <c r="N77" s="1">
        <f t="shared" ca="1" si="12"/>
        <v>3.6374464919072591</v>
      </c>
      <c r="O77" s="1">
        <f t="shared" ca="1" si="12"/>
        <v>0.92346337149538449</v>
      </c>
      <c r="P77" s="1">
        <f t="shared" ca="1" si="12"/>
        <v>0.27624735669756245</v>
      </c>
      <c r="Q77" s="1">
        <f t="shared" ca="1" si="12"/>
        <v>1.0732332687971931</v>
      </c>
      <c r="R77" s="1">
        <f t="shared" ca="1" si="12"/>
        <v>2.5979039673573792</v>
      </c>
      <c r="S77" s="1">
        <f t="shared" ca="1" si="12"/>
        <v>1.2322845065475749</v>
      </c>
      <c r="T77" s="1">
        <f t="shared" ca="1" si="13"/>
        <v>5.8353496433593293</v>
      </c>
    </row>
    <row r="78" spans="1:20">
      <c r="A78">
        <v>74</v>
      </c>
      <c r="B78" s="1">
        <f t="shared" ca="1" si="10"/>
        <v>1.9817117459519671</v>
      </c>
      <c r="C78" s="1">
        <f t="shared" ca="1" si="10"/>
        <v>3.7545562689001901</v>
      </c>
      <c r="D78" s="1">
        <f t="shared" ca="1" si="10"/>
        <v>1.1015377362586889</v>
      </c>
      <c r="E78" s="1">
        <f t="shared" ca="1" si="10"/>
        <v>1.426348775036649</v>
      </c>
      <c r="F78" s="1">
        <f t="shared" ca="1" si="10"/>
        <v>1.4135411370531246</v>
      </c>
      <c r="G78" s="1">
        <f t="shared" ca="1" si="10"/>
        <v>3.8171910648595873</v>
      </c>
      <c r="H78" s="1">
        <f t="shared" ca="1" si="10"/>
        <v>2.6782075032769597</v>
      </c>
      <c r="I78" s="1">
        <f t="shared" ca="1" si="11"/>
        <v>7.9089397051896722</v>
      </c>
      <c r="L78">
        <v>74</v>
      </c>
      <c r="M78" s="1">
        <f t="shared" ca="1" si="12"/>
        <v>3.1387678235047867</v>
      </c>
      <c r="N78" s="1">
        <f t="shared" ca="1" si="12"/>
        <v>1.9306826793429703</v>
      </c>
      <c r="O78" s="1">
        <f t="shared" ca="1" si="12"/>
        <v>2.2556317368557939</v>
      </c>
      <c r="P78" s="1">
        <f t="shared" ca="1" si="12"/>
        <v>0.32672524318951379</v>
      </c>
      <c r="Q78" s="1">
        <f t="shared" ca="1" si="12"/>
        <v>1.7000688850627801</v>
      </c>
      <c r="R78" s="1">
        <f t="shared" ca="1" si="12"/>
        <v>2.1098495088633284</v>
      </c>
      <c r="S78" s="1">
        <f t="shared" ca="1" si="12"/>
        <v>1.5280057936123355</v>
      </c>
      <c r="T78" s="1">
        <f t="shared" ca="1" si="13"/>
        <v>8.6224742390356965</v>
      </c>
    </row>
    <row r="79" spans="1:20">
      <c r="A79">
        <v>75</v>
      </c>
      <c r="B79" s="1">
        <f t="shared" ca="1" si="10"/>
        <v>2.3576541177567676</v>
      </c>
      <c r="C79" s="1">
        <f t="shared" ca="1" si="10"/>
        <v>2.0817332379674882</v>
      </c>
      <c r="D79" s="1">
        <f t="shared" ca="1" si="10"/>
        <v>1.2827998444008804</v>
      </c>
      <c r="E79" s="1">
        <f t="shared" ca="1" si="10"/>
        <v>0.90552766493171011</v>
      </c>
      <c r="F79" s="1">
        <f t="shared" ca="1" si="10"/>
        <v>2.8801644700060343</v>
      </c>
      <c r="G79" s="1">
        <f t="shared" ca="1" si="10"/>
        <v>3.332185623738904</v>
      </c>
      <c r="H79" s="1">
        <f t="shared" ca="1" si="10"/>
        <v>2.2155708775210012</v>
      </c>
      <c r="I79" s="1">
        <f t="shared" ca="1" si="11"/>
        <v>8.7361893096846828</v>
      </c>
      <c r="L79">
        <v>75</v>
      </c>
      <c r="M79" s="1">
        <f t="shared" ca="1" si="12"/>
        <v>1.8572614191342354</v>
      </c>
      <c r="N79" s="1">
        <f t="shared" ca="1" si="12"/>
        <v>2.7853141013057661</v>
      </c>
      <c r="O79" s="1">
        <f t="shared" ca="1" si="12"/>
        <v>2.581352465526404</v>
      </c>
      <c r="P79" s="1">
        <f t="shared" ca="1" si="12"/>
        <v>0.12791030653771773</v>
      </c>
      <c r="Q79" s="1">
        <f t="shared" ca="1" si="12"/>
        <v>1.3311570168080717</v>
      </c>
      <c r="R79" s="1">
        <f t="shared" ca="1" si="12"/>
        <v>2.7026631302773212</v>
      </c>
      <c r="S79" s="1">
        <f t="shared" ca="1" si="12"/>
        <v>1.1915049904946151</v>
      </c>
      <c r="T79" s="1">
        <f t="shared" ca="1" si="13"/>
        <v>6.961275891963326</v>
      </c>
    </row>
    <row r="80" spans="1:20">
      <c r="A80">
        <v>76</v>
      </c>
      <c r="B80" s="1">
        <f t="shared" ca="1" si="10"/>
        <v>2.8459791087632311</v>
      </c>
      <c r="C80" s="1">
        <f t="shared" ca="1" si="10"/>
        <v>2.4532179060473647</v>
      </c>
      <c r="D80" s="1">
        <f t="shared" ca="1" si="10"/>
        <v>1.7658653694271285</v>
      </c>
      <c r="E80" s="1">
        <f t="shared" ca="1" si="10"/>
        <v>0.16698465615519287</v>
      </c>
      <c r="F80" s="1">
        <f t="shared" ca="1" si="10"/>
        <v>2.7402971790384409</v>
      </c>
      <c r="G80" s="1">
        <f t="shared" ca="1" si="10"/>
        <v>2.7468396402472166</v>
      </c>
      <c r="H80" s="1">
        <f t="shared" ca="1" si="10"/>
        <v>2.8576097367347497</v>
      </c>
      <c r="I80" s="1">
        <f t="shared" ca="1" si="11"/>
        <v>10.20975139396355</v>
      </c>
      <c r="L80">
        <v>76</v>
      </c>
      <c r="M80" s="1">
        <f t="shared" ca="1" si="12"/>
        <v>3.7801355405966977</v>
      </c>
      <c r="N80" s="1">
        <f t="shared" ca="1" si="12"/>
        <v>4.0443663515092094</v>
      </c>
      <c r="O80" s="1">
        <f t="shared" ca="1" si="12"/>
        <v>4.8844948748553012</v>
      </c>
      <c r="P80" s="1">
        <f t="shared" ca="1" si="12"/>
        <v>2.3607646910803921</v>
      </c>
      <c r="Q80" s="1">
        <f t="shared" ca="1" si="12"/>
        <v>2.4412430506113472</v>
      </c>
      <c r="R80" s="1">
        <f t="shared" ca="1" si="12"/>
        <v>2.4699778519050595</v>
      </c>
      <c r="S80" s="1">
        <f t="shared" ca="1" si="12"/>
        <v>2.5221148529910824</v>
      </c>
      <c r="T80" s="1">
        <f t="shared" ca="1" si="13"/>
        <v>13.627988319054428</v>
      </c>
    </row>
    <row r="81" spans="1:20">
      <c r="A81">
        <v>77</v>
      </c>
      <c r="B81" s="1">
        <f t="shared" ca="1" si="10"/>
        <v>2.0048578114724656</v>
      </c>
      <c r="C81" s="1">
        <f t="shared" ca="1" si="10"/>
        <v>3.9130199066866282</v>
      </c>
      <c r="D81" s="1">
        <f t="shared" ca="1" si="10"/>
        <v>2.7524691289705308</v>
      </c>
      <c r="E81" s="1">
        <f t="shared" ca="1" si="10"/>
        <v>0.57416431274145552</v>
      </c>
      <c r="F81" s="1">
        <f t="shared" ca="1" si="10"/>
        <v>2.6085651215776764</v>
      </c>
      <c r="G81" s="1">
        <f t="shared" ca="1" si="10"/>
        <v>3.6093373539007816</v>
      </c>
      <c r="H81" s="1">
        <f t="shared" ca="1" si="10"/>
        <v>1.8852943658860508</v>
      </c>
      <c r="I81" s="1">
        <f t="shared" ca="1" si="11"/>
        <v>9.251186427906724</v>
      </c>
      <c r="L81">
        <v>77</v>
      </c>
      <c r="M81" s="1">
        <f t="shared" ca="1" si="12"/>
        <v>1.4492761816888622</v>
      </c>
      <c r="N81" s="1">
        <f t="shared" ca="1" si="12"/>
        <v>2.1213761965688493</v>
      </c>
      <c r="O81" s="1">
        <f t="shared" ca="1" si="12"/>
        <v>1.4946142584284485</v>
      </c>
      <c r="P81" s="1">
        <f t="shared" ca="1" si="12"/>
        <v>1.6557725464860111</v>
      </c>
      <c r="Q81" s="1">
        <f t="shared" ca="1" si="12"/>
        <v>1.7887568473430084</v>
      </c>
      <c r="R81" s="1">
        <f t="shared" ca="1" si="12"/>
        <v>2.8202833495053103</v>
      </c>
      <c r="S81" s="1">
        <f t="shared" ca="1" si="12"/>
        <v>2.666822784900063</v>
      </c>
      <c r="T81" s="1">
        <f t="shared" ca="1" si="13"/>
        <v>7.3994700723603826</v>
      </c>
    </row>
    <row r="82" spans="1:20">
      <c r="A82">
        <v>78</v>
      </c>
      <c r="B82" s="1">
        <f t="shared" ca="1" si="10"/>
        <v>2.2068302576329062</v>
      </c>
      <c r="C82" s="1">
        <f t="shared" ca="1" si="10"/>
        <v>3.1625710876557873</v>
      </c>
      <c r="D82" s="1">
        <f t="shared" ca="1" si="10"/>
        <v>1.1141792219930533</v>
      </c>
      <c r="E82" s="1">
        <f t="shared" ca="1" si="10"/>
        <v>0.38836884418323248</v>
      </c>
      <c r="F82" s="1">
        <f t="shared" ca="1" si="10"/>
        <v>1.3092800452705033</v>
      </c>
      <c r="G82" s="1">
        <f t="shared" ca="1" si="10"/>
        <v>2.7197135343202392</v>
      </c>
      <c r="H82" s="1">
        <f t="shared" ca="1" si="10"/>
        <v>2.0285606221384858</v>
      </c>
      <c r="I82" s="1">
        <f t="shared" ca="1" si="11"/>
        <v>6.6786813905591966</v>
      </c>
      <c r="L82">
        <v>78</v>
      </c>
      <c r="M82" s="1">
        <f t="shared" ca="1" si="12"/>
        <v>3.2914360615115394</v>
      </c>
      <c r="N82" s="1">
        <f t="shared" ca="1" si="12"/>
        <v>2.7886026063874705</v>
      </c>
      <c r="O82" s="1">
        <f t="shared" ca="1" si="12"/>
        <v>2.4143536999852349</v>
      </c>
      <c r="P82" s="1">
        <f t="shared" ca="1" si="12"/>
        <v>0.35940490051023188</v>
      </c>
      <c r="Q82" s="1">
        <f t="shared" ca="1" si="12"/>
        <v>3.3888078709608438</v>
      </c>
      <c r="R82" s="1">
        <f t="shared" ca="1" si="12"/>
        <v>3.6557766870194239</v>
      </c>
      <c r="S82" s="1">
        <f t="shared" ca="1" si="12"/>
        <v>0.97059833718490351</v>
      </c>
      <c r="T82" s="1">
        <f t="shared" ca="1" si="13"/>
        <v>10.065195969642522</v>
      </c>
    </row>
    <row r="83" spans="1:20">
      <c r="A83">
        <v>79</v>
      </c>
      <c r="B83" s="1">
        <f t="shared" ca="1" si="10"/>
        <v>1.9469672704171535</v>
      </c>
      <c r="C83" s="1">
        <f t="shared" ca="1" si="10"/>
        <v>3.2364386384737305</v>
      </c>
      <c r="D83" s="1">
        <f t="shared" ca="1" si="10"/>
        <v>1.6184649990950974</v>
      </c>
      <c r="E83" s="1">
        <f t="shared" ca="1" si="10"/>
        <v>1.3167862541339268</v>
      </c>
      <c r="F83" s="1">
        <f t="shared" ca="1" si="10"/>
        <v>1.9898986584790879</v>
      </c>
      <c r="G83" s="1">
        <f t="shared" ca="1" si="10"/>
        <v>2.4123603333741093</v>
      </c>
      <c r="H83" s="1">
        <f t="shared" ca="1" si="10"/>
        <v>1.893178810492969</v>
      </c>
      <c r="I83" s="1">
        <f t="shared" ca="1" si="11"/>
        <v>7.448509738484308</v>
      </c>
      <c r="L83">
        <v>79</v>
      </c>
      <c r="M83" s="1">
        <f t="shared" ca="1" si="12"/>
        <v>2.197540305730818</v>
      </c>
      <c r="N83" s="1">
        <f t="shared" ca="1" si="12"/>
        <v>4.8118566630623771</v>
      </c>
      <c r="O83" s="1">
        <f t="shared" ca="1" si="12"/>
        <v>3.3934649999356639</v>
      </c>
      <c r="P83" s="1">
        <f t="shared" ca="1" si="12"/>
        <v>2.7562549106395604</v>
      </c>
      <c r="Q83" s="1">
        <f t="shared" ca="1" si="12"/>
        <v>1.6318001313520611</v>
      </c>
      <c r="R83" s="1">
        <f t="shared" ca="1" si="12"/>
        <v>3.4563038767382417</v>
      </c>
      <c r="S83" s="1">
        <f t="shared" ca="1" si="12"/>
        <v>1.1945871919702242</v>
      </c>
      <c r="T83" s="1">
        <f t="shared" ca="1" si="13"/>
        <v>9.9790603476581037</v>
      </c>
    </row>
    <row r="84" spans="1:20">
      <c r="A84">
        <v>80</v>
      </c>
      <c r="B84" s="1">
        <f t="shared" ca="1" si="10"/>
        <v>2.9764093896603256</v>
      </c>
      <c r="C84" s="1">
        <f t="shared" ca="1" si="10"/>
        <v>3.0082922809492167</v>
      </c>
      <c r="D84" s="1">
        <f t="shared" ca="1" si="10"/>
        <v>1.0630470987414398</v>
      </c>
      <c r="E84" s="1">
        <f t="shared" ca="1" si="10"/>
        <v>0.73038977803011296</v>
      </c>
      <c r="F84" s="1">
        <f t="shared" ca="1" si="10"/>
        <v>1.9970131167743537</v>
      </c>
      <c r="G84" s="1">
        <f t="shared" ca="1" si="10"/>
        <v>3.7402797045804421</v>
      </c>
      <c r="H84" s="1">
        <f t="shared" ca="1" si="10"/>
        <v>2.7652641459510923</v>
      </c>
      <c r="I84" s="1">
        <f t="shared" ca="1" si="11"/>
        <v>8.8017337511272125</v>
      </c>
      <c r="L84">
        <v>80</v>
      </c>
      <c r="M84" s="1">
        <f t="shared" ca="1" si="12"/>
        <v>2.011299809011676</v>
      </c>
      <c r="N84" s="1">
        <f t="shared" ca="1" si="12"/>
        <v>4.4989812449399311</v>
      </c>
      <c r="O84" s="1">
        <f t="shared" ca="1" si="12"/>
        <v>1.7935854555691504</v>
      </c>
      <c r="P84" s="1">
        <f t="shared" ca="1" si="12"/>
        <v>1.3454868528939161</v>
      </c>
      <c r="Q84" s="1">
        <f t="shared" ca="1" si="12"/>
        <v>3.937622795795972</v>
      </c>
      <c r="R84" s="1">
        <f t="shared" ca="1" si="12"/>
        <v>3.9223681699973061</v>
      </c>
      <c r="S84" s="1">
        <f t="shared" ca="1" si="12"/>
        <v>1.5398753931503968</v>
      </c>
      <c r="T84" s="1">
        <f t="shared" ca="1" si="13"/>
        <v>10.447903849747579</v>
      </c>
    </row>
    <row r="85" spans="1:20">
      <c r="A85">
        <v>81</v>
      </c>
      <c r="B85" s="1">
        <f t="shared" ca="1" si="10"/>
        <v>2.2710634831988745</v>
      </c>
      <c r="C85" s="1">
        <f t="shared" ca="1" si="10"/>
        <v>3.5241074108196111</v>
      </c>
      <c r="D85" s="1">
        <f t="shared" ca="1" si="10"/>
        <v>1.4689813157008536</v>
      </c>
      <c r="E85" s="1">
        <f t="shared" ca="1" si="10"/>
        <v>0.76072549161219349</v>
      </c>
      <c r="F85" s="1">
        <f t="shared" ca="1" si="10"/>
        <v>1.3850231304123484</v>
      </c>
      <c r="G85" s="1">
        <f t="shared" ca="1" si="10"/>
        <v>2.0726818346267519</v>
      </c>
      <c r="H85" s="1">
        <f t="shared" ca="1" si="10"/>
        <v>2.3856202303155287</v>
      </c>
      <c r="I85" s="1">
        <f t="shared" ca="1" si="11"/>
        <v>7.5106881596276054</v>
      </c>
      <c r="L85">
        <v>81</v>
      </c>
      <c r="M85" s="1">
        <f t="shared" ca="1" si="12"/>
        <v>2.4076986422193363</v>
      </c>
      <c r="N85" s="1">
        <f t="shared" ca="1" si="12"/>
        <v>5.1823038133978923</v>
      </c>
      <c r="O85" s="1">
        <f t="shared" ca="1" si="12"/>
        <v>2.1102574686540772</v>
      </c>
      <c r="P85" s="1">
        <f t="shared" ca="1" si="12"/>
        <v>1.5177734935166491</v>
      </c>
      <c r="Q85" s="1">
        <f t="shared" ca="1" si="12"/>
        <v>2.0910849824291962</v>
      </c>
      <c r="R85" s="1">
        <f t="shared" ca="1" si="12"/>
        <v>2.0874524646082318</v>
      </c>
      <c r="S85" s="1">
        <f t="shared" ca="1" si="12"/>
        <v>4.9800813040880678</v>
      </c>
      <c r="T85" s="1">
        <f t="shared" ca="1" si="13"/>
        <v>11.589122397390677</v>
      </c>
    </row>
    <row r="86" spans="1:20">
      <c r="A86">
        <v>82</v>
      </c>
      <c r="B86" s="1">
        <f t="shared" ca="1" si="10"/>
        <v>1.8565601787358386</v>
      </c>
      <c r="C86" s="1">
        <f t="shared" ca="1" si="10"/>
        <v>3.108312317733164</v>
      </c>
      <c r="D86" s="1">
        <f t="shared" ca="1" si="10"/>
        <v>1.3716501553351139</v>
      </c>
      <c r="E86" s="1">
        <f t="shared" ca="1" si="10"/>
        <v>0.67263860589005686</v>
      </c>
      <c r="F86" s="1">
        <f t="shared" ca="1" si="10"/>
        <v>1.7832924126144205</v>
      </c>
      <c r="G86" s="1">
        <f t="shared" ca="1" si="10"/>
        <v>2.3554665979951768</v>
      </c>
      <c r="H86" s="1">
        <f t="shared" ca="1" si="10"/>
        <v>2.0378680703669727</v>
      </c>
      <c r="I86" s="1">
        <f t="shared" ca="1" si="11"/>
        <v>7.0493708170523455</v>
      </c>
      <c r="L86">
        <v>82</v>
      </c>
      <c r="M86" s="1">
        <f t="shared" ca="1" si="12"/>
        <v>1.5876541919145517</v>
      </c>
      <c r="N86" s="1">
        <f t="shared" ca="1" si="12"/>
        <v>3.2409735432682787</v>
      </c>
      <c r="O86" s="1">
        <f t="shared" ca="1" si="12"/>
        <v>2.4402155663224847</v>
      </c>
      <c r="P86" s="1">
        <f t="shared" ca="1" si="12"/>
        <v>0.22372255053820836</v>
      </c>
      <c r="Q86" s="1">
        <f t="shared" ca="1" si="12"/>
        <v>1.5136818962055618</v>
      </c>
      <c r="R86" s="1">
        <f t="shared" ca="1" si="12"/>
        <v>3.7645992113423561</v>
      </c>
      <c r="S86" s="1">
        <f t="shared" ca="1" si="12"/>
        <v>1.5899786539100043</v>
      </c>
      <c r="T86" s="1">
        <f t="shared" ca="1" si="13"/>
        <v>7.1315303083526018</v>
      </c>
    </row>
    <row r="87" spans="1:20">
      <c r="A87">
        <v>83</v>
      </c>
      <c r="B87" s="1">
        <f t="shared" ca="1" si="10"/>
        <v>2.5455343256598617</v>
      </c>
      <c r="C87" s="1">
        <f t="shared" ca="1" si="10"/>
        <v>2.56318856704757</v>
      </c>
      <c r="D87" s="1">
        <f t="shared" ca="1" si="10"/>
        <v>1.3429810419557762</v>
      </c>
      <c r="E87" s="1">
        <f t="shared" ca="1" si="10"/>
        <v>0.5510426857237456</v>
      </c>
      <c r="F87" s="1">
        <f t="shared" ca="1" si="10"/>
        <v>1.3424672389992074</v>
      </c>
      <c r="G87" s="1">
        <f t="shared" ca="1" si="10"/>
        <v>2.9359036764063</v>
      </c>
      <c r="H87" s="1">
        <f t="shared" ca="1" si="10"/>
        <v>2.7456042834627281</v>
      </c>
      <c r="I87" s="1">
        <f t="shared" ca="1" si="11"/>
        <v>7.9765868900775736</v>
      </c>
      <c r="L87">
        <v>83</v>
      </c>
      <c r="M87" s="1">
        <f t="shared" ca="1" si="12"/>
        <v>2.4270948944325972</v>
      </c>
      <c r="N87" s="1">
        <f t="shared" ca="1" si="12"/>
        <v>1.9008263508098782</v>
      </c>
      <c r="O87" s="1">
        <f t="shared" ca="1" si="12"/>
        <v>3.1944751421583977</v>
      </c>
      <c r="P87" s="1">
        <f t="shared" ca="1" si="12"/>
        <v>0.51707835621807074</v>
      </c>
      <c r="Q87" s="1">
        <f t="shared" ca="1" si="12"/>
        <v>2.084631368524529</v>
      </c>
      <c r="R87" s="1">
        <f t="shared" ca="1" si="12"/>
        <v>2.3980725182724423</v>
      </c>
      <c r="S87" s="1">
        <f t="shared" ca="1" si="12"/>
        <v>1.2284132680934445</v>
      </c>
      <c r="T87" s="1">
        <f t="shared" ca="1" si="13"/>
        <v>8.9346146732089693</v>
      </c>
    </row>
    <row r="88" spans="1:20">
      <c r="A88">
        <v>84</v>
      </c>
      <c r="B88" s="1">
        <f t="shared" ca="1" si="10"/>
        <v>1.2890404380868594</v>
      </c>
      <c r="C88" s="1">
        <f t="shared" ca="1" si="10"/>
        <v>3.5890092354904581</v>
      </c>
      <c r="D88" s="1">
        <f t="shared" ca="1" si="10"/>
        <v>1.0303984011673248</v>
      </c>
      <c r="E88" s="1">
        <f t="shared" ca="1" si="10"/>
        <v>0.70061845915191645</v>
      </c>
      <c r="F88" s="1">
        <f t="shared" ca="1" si="10"/>
        <v>1.2427979667650575</v>
      </c>
      <c r="G88" s="1">
        <f t="shared" ca="1" si="10"/>
        <v>3.1043380452082445</v>
      </c>
      <c r="H88" s="1">
        <f t="shared" ca="1" si="10"/>
        <v>2.5336246603204531</v>
      </c>
      <c r="I88" s="1">
        <f t="shared" ca="1" si="11"/>
        <v>6.8807606722937553</v>
      </c>
      <c r="L88">
        <v>84</v>
      </c>
      <c r="M88" s="1">
        <f t="shared" ca="1" si="12"/>
        <v>1.7078911914529713</v>
      </c>
      <c r="N88" s="1">
        <f t="shared" ca="1" si="12"/>
        <v>3.0030462511196747</v>
      </c>
      <c r="O88" s="1">
        <f t="shared" ca="1" si="12"/>
        <v>1.7809881682196536</v>
      </c>
      <c r="P88" s="1">
        <f t="shared" ca="1" si="12"/>
        <v>1.2489540520060494</v>
      </c>
      <c r="Q88" s="1">
        <f t="shared" ca="1" si="12"/>
        <v>1.3242450953246101</v>
      </c>
      <c r="R88" s="1">
        <f t="shared" ca="1" si="12"/>
        <v>2.2434074110191302</v>
      </c>
      <c r="S88" s="1">
        <f t="shared" ca="1" si="12"/>
        <v>2.6418996162045367</v>
      </c>
      <c r="T88" s="1">
        <f t="shared" ca="1" si="13"/>
        <v>7.4550240712017715</v>
      </c>
    </row>
    <row r="89" spans="1:20">
      <c r="A89">
        <v>85</v>
      </c>
      <c r="B89" s="1">
        <f t="shared" ca="1" si="10"/>
        <v>1.1256575059184961</v>
      </c>
      <c r="C89" s="1">
        <f t="shared" ca="1" si="10"/>
        <v>3.5167271081626827</v>
      </c>
      <c r="D89" s="1">
        <f t="shared" ca="1" si="10"/>
        <v>1.8926940563323944</v>
      </c>
      <c r="E89" s="1">
        <f t="shared" ca="1" si="10"/>
        <v>8.0257377061400792E-2</v>
      </c>
      <c r="F89" s="1">
        <f t="shared" ca="1" si="10"/>
        <v>2.3401988138026484</v>
      </c>
      <c r="G89" s="1">
        <f t="shared" ca="1" si="10"/>
        <v>2.3873563874366828</v>
      </c>
      <c r="H89" s="1">
        <f t="shared" ca="1" si="10"/>
        <v>1.01296832250404</v>
      </c>
      <c r="I89" s="1">
        <f t="shared" ca="1" si="11"/>
        <v>6.982583427883827</v>
      </c>
      <c r="L89">
        <v>85</v>
      </c>
      <c r="M89" s="1">
        <f t="shared" ca="1" si="12"/>
        <v>2.3961517983612368</v>
      </c>
      <c r="N89" s="1">
        <f t="shared" ca="1" si="12"/>
        <v>2.8668832125178128</v>
      </c>
      <c r="O89" s="1">
        <f t="shared" ca="1" si="12"/>
        <v>1.4194222745132126</v>
      </c>
      <c r="P89" s="1">
        <f t="shared" ca="1" si="12"/>
        <v>0.3344927358170921</v>
      </c>
      <c r="Q89" s="1">
        <f t="shared" ca="1" si="12"/>
        <v>3.9448780556356016</v>
      </c>
      <c r="R89" s="1">
        <f t="shared" ca="1" si="12"/>
        <v>3.9806416049005513</v>
      </c>
      <c r="S89" s="1">
        <f t="shared" ca="1" si="12"/>
        <v>3.8236076443159592</v>
      </c>
      <c r="T89" s="1">
        <f t="shared" ca="1" si="13"/>
        <v>11.749127304852113</v>
      </c>
    </row>
    <row r="90" spans="1:20">
      <c r="A90">
        <v>86</v>
      </c>
      <c r="B90" s="1">
        <f t="shared" ca="1" si="10"/>
        <v>2.2605177068636442</v>
      </c>
      <c r="C90" s="1">
        <f t="shared" ca="1" si="10"/>
        <v>2.5282757245820315</v>
      </c>
      <c r="D90" s="1">
        <f t="shared" ca="1" si="10"/>
        <v>1.5935573175670874</v>
      </c>
      <c r="E90" s="1">
        <f t="shared" ca="1" si="10"/>
        <v>1.9757807743349207</v>
      </c>
      <c r="F90" s="1">
        <f t="shared" ca="1" si="10"/>
        <v>1.0306433696740469</v>
      </c>
      <c r="G90" s="1">
        <f t="shared" ca="1" si="10"/>
        <v>2.1651878148108077</v>
      </c>
      <c r="H90" s="1">
        <f t="shared" ca="1" si="10"/>
        <v>2.4424197375796108</v>
      </c>
      <c r="I90" s="1">
        <f t="shared" ca="1" si="11"/>
        <v>7.3271381316843893</v>
      </c>
      <c r="L90">
        <v>86</v>
      </c>
      <c r="M90" s="1">
        <f t="shared" ca="1" si="12"/>
        <v>2.0167161156045799</v>
      </c>
      <c r="N90" s="1">
        <f t="shared" ca="1" si="12"/>
        <v>3.0589855383068816</v>
      </c>
      <c r="O90" s="1">
        <f t="shared" ca="1" si="12"/>
        <v>0.70124921656945161</v>
      </c>
      <c r="P90" s="1">
        <f t="shared" ca="1" si="12"/>
        <v>0.96776532732103848</v>
      </c>
      <c r="Q90" s="1">
        <f t="shared" ca="1" si="12"/>
        <v>2.0339378294635284</v>
      </c>
      <c r="R90" s="1">
        <f t="shared" ca="1" si="12"/>
        <v>3.3418991418564334</v>
      </c>
      <c r="S90" s="1">
        <f t="shared" ca="1" si="12"/>
        <v>1.5588770409098163</v>
      </c>
      <c r="T90" s="1">
        <f t="shared" ca="1" si="13"/>
        <v>7.1096394833749894</v>
      </c>
    </row>
    <row r="91" spans="1:20">
      <c r="A91">
        <v>87</v>
      </c>
      <c r="B91" s="1">
        <f t="shared" ca="1" si="10"/>
        <v>1.3441892508796636</v>
      </c>
      <c r="C91" s="1">
        <f t="shared" ca="1" si="10"/>
        <v>2.7341082646903905</v>
      </c>
      <c r="D91" s="1">
        <f t="shared" ca="1" si="10"/>
        <v>2.2539809552349732</v>
      </c>
      <c r="E91" s="1">
        <f t="shared" ca="1" si="10"/>
        <v>1.012803227013547</v>
      </c>
      <c r="F91" s="1">
        <f t="shared" ca="1" si="10"/>
        <v>2.5623951977905892</v>
      </c>
      <c r="G91" s="1">
        <f t="shared" ca="1" si="10"/>
        <v>3.0235708611614598</v>
      </c>
      <c r="H91" s="1">
        <f t="shared" ca="1" si="10"/>
        <v>1.9306666604094156</v>
      </c>
      <c r="I91" s="1">
        <f t="shared" ca="1" si="11"/>
        <v>8.0912320643146423</v>
      </c>
      <c r="L91">
        <v>87</v>
      </c>
      <c r="M91" s="1">
        <f t="shared" ca="1" si="12"/>
        <v>3.6299690157494195</v>
      </c>
      <c r="N91" s="1">
        <f t="shared" ca="1" si="12"/>
        <v>2.3184905275292591</v>
      </c>
      <c r="O91" s="1">
        <f t="shared" ca="1" si="12"/>
        <v>2.0378105324705786</v>
      </c>
      <c r="P91" s="1">
        <f t="shared" ca="1" si="12"/>
        <v>1.8897069729832292</v>
      </c>
      <c r="Q91" s="1">
        <f t="shared" ca="1" si="12"/>
        <v>1.769922374053474</v>
      </c>
      <c r="R91" s="1">
        <f t="shared" ca="1" si="12"/>
        <v>4.3852453781034484</v>
      </c>
      <c r="S91" s="1">
        <f t="shared" ca="1" si="12"/>
        <v>0.9902422189018506</v>
      </c>
      <c r="T91" s="1">
        <f t="shared" ca="1" si="13"/>
        <v>9.3274088952567027</v>
      </c>
    </row>
    <row r="92" spans="1:20">
      <c r="A92">
        <v>88</v>
      </c>
      <c r="B92" s="1">
        <f t="shared" ca="1" si="10"/>
        <v>2.2581156988267015</v>
      </c>
      <c r="C92" s="1">
        <f t="shared" ca="1" si="10"/>
        <v>3.9100620225201554</v>
      </c>
      <c r="D92" s="1">
        <f t="shared" ca="1" si="10"/>
        <v>2.777111381782619</v>
      </c>
      <c r="E92" s="1">
        <f t="shared" ca="1" si="10"/>
        <v>0.78125983755066186</v>
      </c>
      <c r="F92" s="1">
        <f t="shared" ca="1" si="10"/>
        <v>1.6536339900471784</v>
      </c>
      <c r="G92" s="1">
        <f t="shared" ca="1" si="10"/>
        <v>3.207010859932403</v>
      </c>
      <c r="H92" s="1">
        <f t="shared" ca="1" si="10"/>
        <v>1.2842955942538488</v>
      </c>
      <c r="I92" s="1">
        <f t="shared" ca="1" si="11"/>
        <v>7.9731566649103485</v>
      </c>
      <c r="L92">
        <v>88</v>
      </c>
      <c r="M92" s="1">
        <f t="shared" ca="1" si="12"/>
        <v>4.7300410578263108</v>
      </c>
      <c r="N92" s="1">
        <f t="shared" ca="1" si="12"/>
        <v>1.9153972866072098</v>
      </c>
      <c r="O92" s="1">
        <f t="shared" ca="1" si="12"/>
        <v>3.009671810635691</v>
      </c>
      <c r="P92" s="1">
        <f t="shared" ca="1" si="12"/>
        <v>0.16666769227413653</v>
      </c>
      <c r="Q92" s="1">
        <f t="shared" ca="1" si="12"/>
        <v>2.2318731850719589</v>
      </c>
      <c r="R92" s="1">
        <f t="shared" ca="1" si="12"/>
        <v>2.6071198668639028</v>
      </c>
      <c r="S92" s="1">
        <f t="shared" ca="1" si="12"/>
        <v>0.57149799419803693</v>
      </c>
      <c r="T92" s="1">
        <f t="shared" ca="1" si="13"/>
        <v>10.543084047731998</v>
      </c>
    </row>
    <row r="93" spans="1:20">
      <c r="A93">
        <v>89</v>
      </c>
      <c r="B93" s="1">
        <f t="shared" ca="1" si="10"/>
        <v>1.1282867137873032</v>
      </c>
      <c r="C93" s="1">
        <f t="shared" ca="1" si="10"/>
        <v>3.5472995009275072</v>
      </c>
      <c r="D93" s="1">
        <f t="shared" ca="1" si="10"/>
        <v>2.1265964121092846</v>
      </c>
      <c r="E93" s="1">
        <f t="shared" ca="1" si="10"/>
        <v>0.84579081240347542</v>
      </c>
      <c r="F93" s="1">
        <f t="shared" ca="1" si="10"/>
        <v>1.6097463108178625</v>
      </c>
      <c r="G93" s="1">
        <f t="shared" ca="1" si="10"/>
        <v>2.7589333623064158</v>
      </c>
      <c r="H93" s="1">
        <f t="shared" ca="1" si="10"/>
        <v>2.086137509144157</v>
      </c>
      <c r="I93" s="1">
        <f t="shared" ca="1" si="11"/>
        <v>6.9507669458586072</v>
      </c>
      <c r="L93">
        <v>89</v>
      </c>
      <c r="M93" s="1">
        <f t="shared" ca="1" si="12"/>
        <v>2.8487736924079914</v>
      </c>
      <c r="N93" s="1">
        <f t="shared" ca="1" si="12"/>
        <v>2.5746570194503686</v>
      </c>
      <c r="O93" s="1">
        <f t="shared" ca="1" si="12"/>
        <v>1.1937990784257133</v>
      </c>
      <c r="P93" s="1">
        <f t="shared" ca="1" si="12"/>
        <v>1.6694906165787058</v>
      </c>
      <c r="Q93" s="1">
        <f t="shared" ca="1" si="12"/>
        <v>1.5470406759371798</v>
      </c>
      <c r="R93" s="1">
        <f t="shared" ca="1" si="12"/>
        <v>2.6473713753665367</v>
      </c>
      <c r="S93" s="1">
        <f t="shared" ca="1" si="12"/>
        <v>1.7529640092060892</v>
      </c>
      <c r="T93" s="1">
        <f t="shared" ca="1" si="13"/>
        <v>7.342577455976973</v>
      </c>
    </row>
    <row r="94" spans="1:20">
      <c r="A94">
        <v>90</v>
      </c>
      <c r="B94" s="1">
        <f t="shared" ca="1" si="10"/>
        <v>1.7834707102972078</v>
      </c>
      <c r="C94" s="1">
        <f t="shared" ca="1" si="10"/>
        <v>3.7290881881382498</v>
      </c>
      <c r="D94" s="1">
        <f t="shared" ca="1" si="10"/>
        <v>2.366723733453397</v>
      </c>
      <c r="E94" s="1">
        <f t="shared" ca="1" si="10"/>
        <v>0.95405469118490882</v>
      </c>
      <c r="F94" s="1">
        <f t="shared" ca="1" si="10"/>
        <v>2.9112982024806002</v>
      </c>
      <c r="G94" s="1">
        <f t="shared" ca="1" si="10"/>
        <v>3.4326700423933953</v>
      </c>
      <c r="H94" s="1">
        <f t="shared" ca="1" si="10"/>
        <v>2.3522990538914552</v>
      </c>
      <c r="I94" s="1">
        <f t="shared" ca="1" si="11"/>
        <v>9.4137917001226601</v>
      </c>
      <c r="L94">
        <v>90</v>
      </c>
      <c r="M94" s="1">
        <f t="shared" ca="1" si="12"/>
        <v>2.4344274737858433</v>
      </c>
      <c r="N94" s="1">
        <f t="shared" ca="1" si="12"/>
        <v>3.8275229529024757</v>
      </c>
      <c r="O94" s="1">
        <f t="shared" ca="1" si="12"/>
        <v>3.2994234957926007</v>
      </c>
      <c r="P94" s="1">
        <f t="shared" ca="1" si="12"/>
        <v>3.1482021136121858</v>
      </c>
      <c r="Q94" s="1">
        <f t="shared" ca="1" si="12"/>
        <v>2.1782049612400849</v>
      </c>
      <c r="R94" s="1">
        <f t="shared" ca="1" si="12"/>
        <v>3.776481959662322</v>
      </c>
      <c r="S94" s="1">
        <f t="shared" ca="1" si="12"/>
        <v>1.9491344495203837</v>
      </c>
      <c r="T94" s="1">
        <f t="shared" ca="1" si="13"/>
        <v>11.060258044430714</v>
      </c>
    </row>
    <row r="95" spans="1:20">
      <c r="A95">
        <v>91</v>
      </c>
      <c r="B95" s="1">
        <f t="shared" ca="1" si="10"/>
        <v>1.6818028380101424</v>
      </c>
      <c r="C95" s="1">
        <f t="shared" ca="1" si="10"/>
        <v>2.6347278261824632</v>
      </c>
      <c r="D95" s="1">
        <f t="shared" ca="1" si="10"/>
        <v>2.2615276826850108</v>
      </c>
      <c r="E95" s="1">
        <f t="shared" ca="1" si="10"/>
        <v>1.7420431459909005</v>
      </c>
      <c r="F95" s="1">
        <f t="shared" ca="1" si="10"/>
        <v>1.7179562810059279</v>
      </c>
      <c r="G95" s="1">
        <f t="shared" ca="1" si="10"/>
        <v>2.6691086007587459</v>
      </c>
      <c r="H95" s="1">
        <f t="shared" ca="1" si="10"/>
        <v>1.6443154073460671</v>
      </c>
      <c r="I95" s="1">
        <f t="shared" ca="1" si="11"/>
        <v>7.403329947691982</v>
      </c>
      <c r="L95">
        <v>91</v>
      </c>
      <c r="M95" s="1">
        <f t="shared" ca="1" si="12"/>
        <v>1.8091151570254849</v>
      </c>
      <c r="N95" s="1">
        <f t="shared" ca="1" si="12"/>
        <v>2.6903741999456505</v>
      </c>
      <c r="O95" s="1">
        <f t="shared" ca="1" si="12"/>
        <v>2.1930555430255536</v>
      </c>
      <c r="P95" s="1">
        <f t="shared" ca="1" si="12"/>
        <v>0.44276522251751949</v>
      </c>
      <c r="Q95" s="1">
        <f t="shared" ca="1" si="12"/>
        <v>0.52536301834404764</v>
      </c>
      <c r="R95" s="1">
        <f t="shared" ca="1" si="12"/>
        <v>2.610878435518508</v>
      </c>
      <c r="S95" s="1">
        <f t="shared" ca="1" si="12"/>
        <v>2.2865896166554274</v>
      </c>
      <c r="T95" s="1">
        <f t="shared" ca="1" si="13"/>
        <v>6.8141233350505139</v>
      </c>
    </row>
    <row r="96" spans="1:20">
      <c r="A96">
        <v>92</v>
      </c>
      <c r="B96" s="1">
        <f t="shared" ca="1" si="10"/>
        <v>1.9605525386785345</v>
      </c>
      <c r="C96" s="1">
        <f t="shared" ca="1" si="10"/>
        <v>3.2498607976776417</v>
      </c>
      <c r="D96" s="1">
        <f t="shared" ca="1" si="10"/>
        <v>1.9370788225702498</v>
      </c>
      <c r="E96" s="1">
        <f t="shared" ca="1" si="10"/>
        <v>0.42317633240290031</v>
      </c>
      <c r="F96" s="1">
        <f t="shared" ca="1" si="10"/>
        <v>2.8106673864958855</v>
      </c>
      <c r="G96" s="1">
        <f t="shared" ca="1" si="10"/>
        <v>2.4647513299136783</v>
      </c>
      <c r="H96" s="1">
        <f t="shared" ca="1" si="10"/>
        <v>2.1143865077438329</v>
      </c>
      <c r="I96" s="1">
        <f t="shared" ca="1" si="11"/>
        <v>8.8226852554885014</v>
      </c>
      <c r="L96">
        <v>92</v>
      </c>
      <c r="M96" s="1">
        <f t="shared" ca="1" si="12"/>
        <v>2.3116573324704985</v>
      </c>
      <c r="N96" s="1">
        <f t="shared" ca="1" si="12"/>
        <v>2.5542520090973926</v>
      </c>
      <c r="O96" s="1">
        <f t="shared" ca="1" si="12"/>
        <v>2.2393674837736417</v>
      </c>
      <c r="P96" s="1">
        <f t="shared" ca="1" si="12"/>
        <v>0.44680346395648157</v>
      </c>
      <c r="Q96" s="1">
        <f t="shared" ca="1" si="12"/>
        <v>0.87710004647580697</v>
      </c>
      <c r="R96" s="1">
        <f t="shared" ca="1" si="12"/>
        <v>3.0801265514634233</v>
      </c>
      <c r="S96" s="1">
        <f t="shared" ca="1" si="12"/>
        <v>1.3079488455380917</v>
      </c>
      <c r="T96" s="1">
        <f t="shared" ca="1" si="13"/>
        <v>6.7360737082580391</v>
      </c>
    </row>
    <row r="97" spans="1:20">
      <c r="A97">
        <v>93</v>
      </c>
      <c r="B97" s="1">
        <f t="shared" ca="1" si="10"/>
        <v>1.4033050231790203</v>
      </c>
      <c r="C97" s="1">
        <f t="shared" ca="1" si="10"/>
        <v>2.4391241311145699</v>
      </c>
      <c r="D97" s="1">
        <f t="shared" ca="1" si="10"/>
        <v>2.9552114515589105</v>
      </c>
      <c r="E97" s="1">
        <f t="shared" ca="1" si="10"/>
        <v>0.39679063715002405</v>
      </c>
      <c r="F97" s="1">
        <f t="shared" ca="1" si="10"/>
        <v>1.8133796152998582</v>
      </c>
      <c r="G97" s="1">
        <f t="shared" ca="1" si="10"/>
        <v>3.5831018431478343</v>
      </c>
      <c r="H97" s="1">
        <f t="shared" ca="1" si="10"/>
        <v>1.779189106260751</v>
      </c>
      <c r="I97" s="1">
        <f t="shared" ca="1" si="11"/>
        <v>7.95108519629854</v>
      </c>
      <c r="L97">
        <v>93</v>
      </c>
      <c r="M97" s="1">
        <f t="shared" ca="1" si="12"/>
        <v>1.0746785762006545</v>
      </c>
      <c r="N97" s="1">
        <f t="shared" ca="1" si="12"/>
        <v>1.1979479668949298</v>
      </c>
      <c r="O97" s="1">
        <f t="shared" ca="1" si="12"/>
        <v>3.0901632178186613</v>
      </c>
      <c r="P97" s="1">
        <f t="shared" ca="1" si="12"/>
        <v>0.4426807687690284</v>
      </c>
      <c r="Q97" s="1">
        <f t="shared" ca="1" si="12"/>
        <v>2.993015140172016</v>
      </c>
      <c r="R97" s="1">
        <f t="shared" ca="1" si="12"/>
        <v>2.8044657656151264</v>
      </c>
      <c r="S97" s="1">
        <f t="shared" ca="1" si="12"/>
        <v>2.273484701340585</v>
      </c>
      <c r="T97" s="1">
        <f t="shared" ca="1" si="13"/>
        <v>9.4313416355319166</v>
      </c>
    </row>
    <row r="98" spans="1:20">
      <c r="A98">
        <v>94</v>
      </c>
      <c r="B98" s="1">
        <f t="shared" ca="1" si="10"/>
        <v>1.19380672531114</v>
      </c>
      <c r="C98" s="1">
        <f t="shared" ca="1" si="10"/>
        <v>2.9401627667609862</v>
      </c>
      <c r="D98" s="1">
        <f t="shared" ca="1" si="10"/>
        <v>1.9689610456923547</v>
      </c>
      <c r="E98" s="1">
        <f t="shared" ca="1" si="10"/>
        <v>1.8484466330390568</v>
      </c>
      <c r="F98" s="1">
        <f t="shared" ca="1" si="10"/>
        <v>1.4850597795488583</v>
      </c>
      <c r="G98" s="1">
        <f t="shared" ca="1" si="10"/>
        <v>2.0065687154377319</v>
      </c>
      <c r="H98" s="1">
        <f t="shared" ca="1" si="10"/>
        <v>1.5984723942803187</v>
      </c>
      <c r="I98" s="1">
        <f t="shared" ca="1" si="11"/>
        <v>6.4962741835914093</v>
      </c>
      <c r="L98">
        <v>94</v>
      </c>
      <c r="M98" s="1">
        <f t="shared" ca="1" si="12"/>
        <v>1.5505701218957622</v>
      </c>
      <c r="N98" s="1">
        <f t="shared" ca="1" si="12"/>
        <v>2.4529994341455299</v>
      </c>
      <c r="O98" s="1">
        <f t="shared" ca="1" si="12"/>
        <v>0.87383193527900693</v>
      </c>
      <c r="P98" s="1">
        <f t="shared" ca="1" si="12"/>
        <v>2.7927428074583305</v>
      </c>
      <c r="Q98" s="1">
        <f t="shared" ca="1" si="12"/>
        <v>2.3259980010634802</v>
      </c>
      <c r="R98" s="1">
        <f t="shared" ca="1" si="12"/>
        <v>2.1213265058516422</v>
      </c>
      <c r="S98" s="1">
        <f t="shared" ca="1" si="12"/>
        <v>2.2887880497534594</v>
      </c>
      <c r="T98" s="1">
        <f t="shared" ca="1" si="13"/>
        <v>7.5431428656965798</v>
      </c>
    </row>
    <row r="99" spans="1:20">
      <c r="A99">
        <v>95</v>
      </c>
      <c r="B99" s="1">
        <f t="shared" ca="1" si="10"/>
        <v>1.5579120779121689</v>
      </c>
      <c r="C99" s="1">
        <f t="shared" ca="1" si="10"/>
        <v>2.1158448988661114</v>
      </c>
      <c r="D99" s="1">
        <f t="shared" ca="1" si="10"/>
        <v>1.4283000225769791</v>
      </c>
      <c r="E99" s="1">
        <f t="shared" ca="1" si="10"/>
        <v>1.0224717917681856</v>
      </c>
      <c r="F99" s="1">
        <f t="shared" ca="1" si="10"/>
        <v>2.2664743192598973</v>
      </c>
      <c r="G99" s="1">
        <f t="shared" ca="1" si="10"/>
        <v>2.0531980691453597</v>
      </c>
      <c r="H99" s="1">
        <f t="shared" ca="1" si="10"/>
        <v>2.1325604900648338</v>
      </c>
      <c r="I99" s="1">
        <f t="shared" ca="1" si="11"/>
        <v>7.3852469098138789</v>
      </c>
      <c r="L99">
        <v>95</v>
      </c>
      <c r="M99" s="1">
        <f t="shared" ca="1" si="12"/>
        <v>3.3910863637577577</v>
      </c>
      <c r="N99" s="1">
        <f t="shared" ca="1" si="12"/>
        <v>1.5439260545445495</v>
      </c>
      <c r="O99" s="1">
        <f t="shared" ca="1" si="12"/>
        <v>1.732113641843364</v>
      </c>
      <c r="P99" s="1">
        <f t="shared" ca="1" si="12"/>
        <v>0.27397622871074911</v>
      </c>
      <c r="Q99" s="1">
        <f t="shared" ca="1" si="12"/>
        <v>1.345422912414614</v>
      </c>
      <c r="R99" s="1">
        <f t="shared" ca="1" si="12"/>
        <v>2.167910490358874</v>
      </c>
      <c r="S99" s="1">
        <f t="shared" ca="1" si="12"/>
        <v>2.0751489976693098</v>
      </c>
      <c r="T99" s="1">
        <f t="shared" ca="1" si="13"/>
        <v>8.5437719156850456</v>
      </c>
    </row>
    <row r="100" spans="1:20">
      <c r="A100">
        <v>96</v>
      </c>
      <c r="B100" s="1">
        <f t="shared" ca="1" si="10"/>
        <v>2.263772512814533</v>
      </c>
      <c r="C100" s="1">
        <f t="shared" ca="1" si="10"/>
        <v>3.4933407261127525</v>
      </c>
      <c r="D100" s="1">
        <f t="shared" ca="1" si="10"/>
        <v>2.5076424872602407</v>
      </c>
      <c r="E100" s="1">
        <f t="shared" ca="1" si="10"/>
        <v>1.6539193505851295</v>
      </c>
      <c r="F100" s="1">
        <f t="shared" ca="1" si="10"/>
        <v>2.192509031772691</v>
      </c>
      <c r="G100" s="1">
        <f t="shared" ca="1" si="10"/>
        <v>3.2305241359242345</v>
      </c>
      <c r="H100" s="1">
        <f t="shared" ca="1" si="10"/>
        <v>2.5524282507393821</v>
      </c>
      <c r="I100" s="1">
        <f t="shared" ca="1" si="11"/>
        <v>9.5163522825868458</v>
      </c>
      <c r="L100">
        <v>96</v>
      </c>
      <c r="M100" s="1">
        <f t="shared" ca="1" si="12"/>
        <v>1.5191251870758766</v>
      </c>
      <c r="N100" s="1">
        <f t="shared" ca="1" si="12"/>
        <v>3.0496912119369464</v>
      </c>
      <c r="O100" s="1">
        <f t="shared" ca="1" si="12"/>
        <v>1.7799014200032428</v>
      </c>
      <c r="P100" s="1">
        <f t="shared" ca="1" si="12"/>
        <v>0.66290762314697238</v>
      </c>
      <c r="Q100" s="1">
        <f t="shared" ca="1" si="12"/>
        <v>1.633385968987753</v>
      </c>
      <c r="R100" s="1">
        <f t="shared" ca="1" si="12"/>
        <v>1.5004977268144899</v>
      </c>
      <c r="S100" s="1">
        <f t="shared" ca="1" si="12"/>
        <v>1.5715133631275424</v>
      </c>
      <c r="T100" s="1">
        <f t="shared" ca="1" si="13"/>
        <v>6.5039259391944144</v>
      </c>
    </row>
    <row r="101" spans="1:20">
      <c r="A101">
        <v>97</v>
      </c>
      <c r="B101" s="1">
        <f t="shared" ca="1" si="10"/>
        <v>2.30069964259134</v>
      </c>
      <c r="C101" s="1">
        <f t="shared" ca="1" si="10"/>
        <v>3.9768178454329011</v>
      </c>
      <c r="D101" s="1">
        <f t="shared" ca="1" si="10"/>
        <v>2.9474445522744852</v>
      </c>
      <c r="E101" s="1">
        <f t="shared" ca="1" si="10"/>
        <v>1.7443118643405722</v>
      </c>
      <c r="F101" s="1">
        <f t="shared" ca="1" si="10"/>
        <v>2.26867312535731</v>
      </c>
      <c r="G101" s="1">
        <f t="shared" ca="1" si="10"/>
        <v>2.5204690843001769</v>
      </c>
      <c r="H101" s="1">
        <f t="shared" ca="1" si="10"/>
        <v>2.0953069205270403</v>
      </c>
      <c r="I101" s="1">
        <f t="shared" ca="1" si="11"/>
        <v>9.612124240750175</v>
      </c>
      <c r="L101">
        <v>97</v>
      </c>
      <c r="M101" s="1">
        <f t="shared" ca="1" si="12"/>
        <v>2.8111376463432101</v>
      </c>
      <c r="N101" s="1">
        <f t="shared" ca="1" si="12"/>
        <v>2.8261778712694134</v>
      </c>
      <c r="O101" s="1">
        <f t="shared" ca="1" si="12"/>
        <v>0.89027574464261094</v>
      </c>
      <c r="P101" s="1">
        <f t="shared" ca="1" si="12"/>
        <v>1.0979471943967056</v>
      </c>
      <c r="Q101" s="1">
        <f t="shared" ca="1" si="12"/>
        <v>3.0552446149251313</v>
      </c>
      <c r="R101" s="1">
        <f t="shared" ca="1" si="12"/>
        <v>4.405058251346591</v>
      </c>
      <c r="S101" s="1">
        <f t="shared" ca="1" si="12"/>
        <v>2.5763053054726508</v>
      </c>
      <c r="T101" s="1">
        <f t="shared" ca="1" si="13"/>
        <v>10.036608171744373</v>
      </c>
    </row>
    <row r="102" spans="1:20">
      <c r="A102">
        <v>98</v>
      </c>
      <c r="B102" s="1">
        <f t="shared" ca="1" si="10"/>
        <v>2.4753308770726541</v>
      </c>
      <c r="C102" s="1">
        <f t="shared" ca="1" si="10"/>
        <v>3.5944923053296129</v>
      </c>
      <c r="D102" s="1">
        <f t="shared" ca="1" si="10"/>
        <v>1.308648260689141</v>
      </c>
      <c r="E102" s="1">
        <f t="shared" ca="1" si="10"/>
        <v>0.55258070862968367</v>
      </c>
      <c r="F102" s="1">
        <f t="shared" ca="1" si="10"/>
        <v>1.8154392179165986</v>
      </c>
      <c r="G102" s="1">
        <f t="shared" ca="1" si="10"/>
        <v>3.6345279022899892</v>
      </c>
      <c r="H102" s="1">
        <f t="shared" ca="1" si="10"/>
        <v>1.0370316543007978</v>
      </c>
      <c r="I102" s="1">
        <f t="shared" ca="1" si="11"/>
        <v>7.8852624003188652</v>
      </c>
      <c r="L102">
        <v>98</v>
      </c>
      <c r="M102" s="1">
        <f t="shared" ca="1" si="12"/>
        <v>2.3150012483165021</v>
      </c>
      <c r="N102" s="1">
        <f t="shared" ca="1" si="12"/>
        <v>3.5794612977968057</v>
      </c>
      <c r="O102" s="1">
        <f t="shared" ca="1" si="12"/>
        <v>1.178279368545061</v>
      </c>
      <c r="P102" s="1">
        <f t="shared" ca="1" si="12"/>
        <v>0.68306352418913707</v>
      </c>
      <c r="Q102" s="1">
        <f t="shared" ca="1" si="12"/>
        <v>2.9039761819782028</v>
      </c>
      <c r="R102" s="1">
        <f t="shared" ca="1" si="12"/>
        <v>1.8387849781804377</v>
      </c>
      <c r="S102" s="1">
        <f t="shared" ca="1" si="12"/>
        <v>3.9808382775399949</v>
      </c>
      <c r="T102" s="1">
        <f t="shared" ca="1" si="13"/>
        <v>10.378095076379761</v>
      </c>
    </row>
    <row r="103" spans="1:20">
      <c r="A103">
        <v>99</v>
      </c>
      <c r="B103" s="1">
        <f t="shared" ca="1" si="10"/>
        <v>1.9493367157230934</v>
      </c>
      <c r="C103" s="1">
        <f t="shared" ca="1" si="10"/>
        <v>3.1301424093007308</v>
      </c>
      <c r="D103" s="1">
        <f t="shared" ca="1" si="10"/>
        <v>2.1241010536844085</v>
      </c>
      <c r="E103" s="1">
        <f t="shared" ca="1" si="10"/>
        <v>1.7690129080708652</v>
      </c>
      <c r="F103" s="1">
        <f t="shared" ca="1" si="10"/>
        <v>1.1935771292957682</v>
      </c>
      <c r="G103" s="1">
        <f t="shared" ca="1" si="10"/>
        <v>3.6999078622150234</v>
      </c>
      <c r="H103" s="1">
        <f t="shared" ca="1" si="10"/>
        <v>1.2170780258590821</v>
      </c>
      <c r="I103" s="1">
        <f t="shared" ca="1" si="11"/>
        <v>7.0360278067741344</v>
      </c>
      <c r="L103">
        <v>99</v>
      </c>
      <c r="M103" s="1">
        <f t="shared" ca="1" si="12"/>
        <v>1.4151867933449656</v>
      </c>
      <c r="N103" s="1">
        <f t="shared" ca="1" si="12"/>
        <v>2.8522676181633546</v>
      </c>
      <c r="O103" s="1">
        <f t="shared" ca="1" si="12"/>
        <v>1.7101823042905733</v>
      </c>
      <c r="P103" s="1">
        <f t="shared" ca="1" si="12"/>
        <v>0.65354827034440777</v>
      </c>
      <c r="Q103" s="1">
        <f t="shared" ca="1" si="12"/>
        <v>1.226162593345258</v>
      </c>
      <c r="R103" s="1">
        <f t="shared" ca="1" si="12"/>
        <v>1.638719794012067</v>
      </c>
      <c r="S103" s="1">
        <f t="shared" ca="1" si="12"/>
        <v>3.7147618139075367</v>
      </c>
      <c r="T103" s="1">
        <f t="shared" ca="1" si="13"/>
        <v>8.0662935048883337</v>
      </c>
    </row>
    <row r="104" spans="1:20">
      <c r="A104">
        <v>100</v>
      </c>
      <c r="B104" s="1">
        <f t="shared" ca="1" si="10"/>
        <v>1.4178086640852166</v>
      </c>
      <c r="C104" s="1">
        <f t="shared" ca="1" si="10"/>
        <v>2.6546416615408557</v>
      </c>
      <c r="D104" s="1">
        <f t="shared" ca="1" si="10"/>
        <v>1.6668131167202664</v>
      </c>
      <c r="E104" s="1">
        <f t="shared" ca="1" si="10"/>
        <v>1.2862495087966788</v>
      </c>
      <c r="F104" s="1">
        <f t="shared" ca="1" si="10"/>
        <v>1.54330789895695</v>
      </c>
      <c r="G104" s="1">
        <f t="shared" ca="1" si="10"/>
        <v>2.9019063090563324</v>
      </c>
      <c r="H104" s="1">
        <f t="shared" ca="1" si="10"/>
        <v>2.9227000595758121</v>
      </c>
      <c r="I104" s="1">
        <f t="shared" ca="1" si="11"/>
        <v>7.5506297393382447</v>
      </c>
      <c r="L104">
        <v>100</v>
      </c>
      <c r="M104" s="1">
        <f t="shared" ca="1" si="12"/>
        <v>2.5779878926251256</v>
      </c>
      <c r="N104" s="1">
        <f t="shared" ca="1" si="12"/>
        <v>3.3063409463132136</v>
      </c>
      <c r="O104" s="1">
        <f t="shared" ca="1" si="12"/>
        <v>3.7827519950927546</v>
      </c>
      <c r="P104" s="1">
        <f t="shared" ca="1" si="12"/>
        <v>0.79089280616018498</v>
      </c>
      <c r="Q104" s="1">
        <f t="shared" ca="1" si="12"/>
        <v>3.1924680949083171</v>
      </c>
      <c r="R104" s="1">
        <f t="shared" ca="1" si="12"/>
        <v>3.9913100515451911</v>
      </c>
      <c r="S104" s="1">
        <f t="shared" ca="1" si="12"/>
        <v>1.2960600072300568</v>
      </c>
      <c r="T104" s="1">
        <f t="shared" ca="1" si="13"/>
        <v>10.849267989856255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B4424-4E11-1146-B5D8-AF52CCE2CEDA}">
  <dimension ref="A1:AC29"/>
  <sheetViews>
    <sheetView workbookViewId="0">
      <selection sqref="A1:XFD1048576"/>
    </sheetView>
  </sheetViews>
  <sheetFormatPr baseColWidth="10" defaultRowHeight="16"/>
  <cols>
    <col min="3" max="3" width="10.83203125" style="4"/>
    <col min="4" max="4" width="12" bestFit="1" customWidth="1"/>
    <col min="5" max="29" width="5.5" customWidth="1"/>
  </cols>
  <sheetData>
    <row r="1" spans="1:29">
      <c r="E1" t="s">
        <v>92</v>
      </c>
    </row>
    <row r="2" spans="1:29">
      <c r="D2" t="s">
        <v>93</v>
      </c>
      <c r="E2" s="5">
        <v>20</v>
      </c>
      <c r="F2" s="5">
        <v>20</v>
      </c>
      <c r="G2" s="5">
        <v>20</v>
      </c>
      <c r="H2" s="5">
        <v>20</v>
      </c>
      <c r="I2" s="5">
        <v>20</v>
      </c>
      <c r="J2" s="5">
        <v>20</v>
      </c>
      <c r="K2" s="5">
        <v>20</v>
      </c>
      <c r="L2" s="5">
        <v>20</v>
      </c>
      <c r="M2" s="5">
        <v>24</v>
      </c>
      <c r="N2" s="5">
        <v>24</v>
      </c>
      <c r="O2" s="5">
        <v>24</v>
      </c>
      <c r="P2" s="5">
        <v>24</v>
      </c>
      <c r="Q2" s="5">
        <v>24</v>
      </c>
      <c r="R2" s="5">
        <v>24</v>
      </c>
      <c r="S2" s="5">
        <v>24</v>
      </c>
      <c r="T2" s="5">
        <v>24</v>
      </c>
      <c r="U2" s="5">
        <v>24</v>
      </c>
      <c r="V2" s="5">
        <v>24</v>
      </c>
      <c r="W2" s="5">
        <v>24</v>
      </c>
      <c r="X2" s="5">
        <v>24</v>
      </c>
      <c r="Y2" s="5">
        <v>24</v>
      </c>
      <c r="Z2" s="5">
        <v>24</v>
      </c>
      <c r="AA2" s="5">
        <v>24</v>
      </c>
      <c r="AB2" s="5">
        <v>24</v>
      </c>
      <c r="AC2" s="5">
        <v>24</v>
      </c>
    </row>
    <row r="3" spans="1:29">
      <c r="C3" s="6" t="s">
        <v>94</v>
      </c>
      <c r="D3" t="s">
        <v>20</v>
      </c>
      <c r="E3" s="8">
        <f>SUM(E6:E29)/2*E2</f>
        <v>160</v>
      </c>
      <c r="F3" s="8">
        <f t="shared" ref="F3:AC3" si="0">SUM(F6:F29)/2*F2</f>
        <v>160</v>
      </c>
      <c r="G3" s="8">
        <f t="shared" si="0"/>
        <v>160</v>
      </c>
      <c r="H3" s="8">
        <f t="shared" si="0"/>
        <v>160</v>
      </c>
      <c r="I3" s="8">
        <f t="shared" si="0"/>
        <v>160</v>
      </c>
      <c r="J3" s="8">
        <f t="shared" si="0"/>
        <v>160</v>
      </c>
      <c r="K3" s="8">
        <f t="shared" si="0"/>
        <v>160</v>
      </c>
      <c r="L3" s="8">
        <f t="shared" si="0"/>
        <v>160</v>
      </c>
      <c r="M3" s="8">
        <f t="shared" si="0"/>
        <v>96</v>
      </c>
      <c r="N3" s="8">
        <f t="shared" si="0"/>
        <v>96</v>
      </c>
      <c r="O3" s="8">
        <f t="shared" si="0"/>
        <v>96</v>
      </c>
      <c r="P3" s="8">
        <f t="shared" si="0"/>
        <v>96</v>
      </c>
      <c r="Q3" s="8">
        <f t="shared" si="0"/>
        <v>96</v>
      </c>
      <c r="R3" s="8">
        <f t="shared" si="0"/>
        <v>96</v>
      </c>
      <c r="S3" s="8">
        <f t="shared" si="0"/>
        <v>96</v>
      </c>
      <c r="T3" s="8">
        <f t="shared" si="0"/>
        <v>96</v>
      </c>
      <c r="U3" s="8">
        <f t="shared" si="0"/>
        <v>96</v>
      </c>
      <c r="V3" s="8">
        <f t="shared" si="0"/>
        <v>96</v>
      </c>
      <c r="W3" s="8">
        <f t="shared" si="0"/>
        <v>96</v>
      </c>
      <c r="X3" s="8">
        <f t="shared" si="0"/>
        <v>96</v>
      </c>
      <c r="Y3" s="8">
        <f t="shared" si="0"/>
        <v>96</v>
      </c>
      <c r="Z3" s="8">
        <f t="shared" si="0"/>
        <v>96</v>
      </c>
      <c r="AA3" s="8">
        <f t="shared" si="0"/>
        <v>96</v>
      </c>
      <c r="AB3" s="8">
        <f t="shared" si="0"/>
        <v>96</v>
      </c>
      <c r="AC3" s="8">
        <f t="shared" si="0"/>
        <v>96</v>
      </c>
    </row>
    <row r="4" spans="1:29">
      <c r="A4" t="s">
        <v>90</v>
      </c>
      <c r="B4" t="s">
        <v>91</v>
      </c>
      <c r="C4" s="8">
        <f>SUMPRODUCT(E4:AC4,E3:AC3)</f>
        <v>3296</v>
      </c>
      <c r="D4" t="s">
        <v>79</v>
      </c>
      <c r="E4" s="2">
        <v>8</v>
      </c>
      <c r="F4" s="2">
        <v>0</v>
      </c>
      <c r="G4" s="2">
        <v>1</v>
      </c>
      <c r="H4" s="2">
        <v>0</v>
      </c>
      <c r="I4" s="2">
        <v>0</v>
      </c>
      <c r="J4" s="2">
        <v>0</v>
      </c>
      <c r="K4" s="2">
        <v>0</v>
      </c>
      <c r="L4" s="2">
        <v>5</v>
      </c>
      <c r="M4" s="2">
        <v>2</v>
      </c>
      <c r="N4" s="2">
        <v>5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1</v>
      </c>
      <c r="AA4" s="2">
        <v>0</v>
      </c>
      <c r="AB4" s="2">
        <v>0</v>
      </c>
      <c r="AC4" s="2">
        <v>3</v>
      </c>
    </row>
    <row r="5" spans="1:29" s="4" customFormat="1">
      <c r="D5" s="4" t="s">
        <v>95</v>
      </c>
    </row>
    <row r="6" spans="1:29">
      <c r="A6" s="9">
        <v>0.375</v>
      </c>
      <c r="B6" s="5">
        <v>10</v>
      </c>
      <c r="D6" s="8">
        <f>SUMPRODUCT($E$4:$AC$4,E6:AC6)</f>
        <v>10</v>
      </c>
      <c r="E6">
        <v>1</v>
      </c>
      <c r="M6">
        <v>1</v>
      </c>
    </row>
    <row r="7" spans="1:29">
      <c r="A7" s="9">
        <v>0.39583333333333331</v>
      </c>
      <c r="B7" s="5">
        <v>11</v>
      </c>
      <c r="D7" s="8">
        <f t="shared" ref="D7:D29" si="1">SUMPRODUCT($E$4:$AC$4,E7:AC7)</f>
        <v>15</v>
      </c>
      <c r="E7">
        <v>1</v>
      </c>
      <c r="F7">
        <v>1</v>
      </c>
      <c r="M7">
        <v>1</v>
      </c>
      <c r="N7">
        <v>1</v>
      </c>
    </row>
    <row r="8" spans="1:29">
      <c r="A8" s="9">
        <v>0.41666666666666702</v>
      </c>
      <c r="B8" s="5">
        <v>13</v>
      </c>
      <c r="D8" s="8">
        <f t="shared" si="1"/>
        <v>16</v>
      </c>
      <c r="E8">
        <v>1</v>
      </c>
      <c r="F8">
        <v>1</v>
      </c>
      <c r="G8">
        <v>1</v>
      </c>
      <c r="M8">
        <v>1</v>
      </c>
      <c r="N8">
        <v>1</v>
      </c>
      <c r="O8">
        <v>1</v>
      </c>
    </row>
    <row r="9" spans="1:29">
      <c r="A9" s="9">
        <v>0.4375</v>
      </c>
      <c r="B9" s="5">
        <v>16</v>
      </c>
      <c r="D9" s="8">
        <f t="shared" si="1"/>
        <v>16</v>
      </c>
      <c r="E9">
        <v>1</v>
      </c>
      <c r="F9">
        <v>1</v>
      </c>
      <c r="G9">
        <v>1</v>
      </c>
      <c r="H9">
        <v>1</v>
      </c>
      <c r="M9">
        <v>1</v>
      </c>
      <c r="N9">
        <v>1</v>
      </c>
      <c r="O9">
        <v>1</v>
      </c>
      <c r="P9">
        <v>1</v>
      </c>
    </row>
    <row r="10" spans="1:29">
      <c r="A10" s="9">
        <v>0.45833333333333298</v>
      </c>
      <c r="B10" s="5">
        <v>13</v>
      </c>
      <c r="D10" s="8">
        <f t="shared" si="1"/>
        <v>16</v>
      </c>
      <c r="E10">
        <v>1</v>
      </c>
      <c r="F10">
        <v>1</v>
      </c>
      <c r="G10">
        <v>1</v>
      </c>
      <c r="H10">
        <v>1</v>
      </c>
      <c r="I10">
        <v>1</v>
      </c>
      <c r="M10">
        <v>1</v>
      </c>
      <c r="N10">
        <v>1</v>
      </c>
      <c r="O10">
        <v>1</v>
      </c>
      <c r="P10">
        <v>1</v>
      </c>
      <c r="Q10">
        <v>1</v>
      </c>
    </row>
    <row r="11" spans="1:29">
      <c r="A11" s="9">
        <v>0.47916666666666702</v>
      </c>
      <c r="B11" s="5">
        <v>11</v>
      </c>
      <c r="D11" s="8">
        <f t="shared" si="1"/>
        <v>16</v>
      </c>
      <c r="E11">
        <v>1</v>
      </c>
      <c r="F11">
        <v>1</v>
      </c>
      <c r="G11">
        <v>1</v>
      </c>
      <c r="H11">
        <v>1</v>
      </c>
      <c r="I11">
        <v>1</v>
      </c>
      <c r="J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</row>
    <row r="12" spans="1:29">
      <c r="A12" s="9">
        <v>0.5</v>
      </c>
      <c r="B12" s="5">
        <v>10</v>
      </c>
      <c r="D12" s="8">
        <f t="shared" si="1"/>
        <v>16</v>
      </c>
      <c r="E12">
        <v>1</v>
      </c>
      <c r="F12">
        <v>1</v>
      </c>
      <c r="G12">
        <v>1</v>
      </c>
      <c r="H12">
        <v>1</v>
      </c>
      <c r="I12">
        <v>1</v>
      </c>
      <c r="J12">
        <v>1</v>
      </c>
      <c r="K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</row>
    <row r="13" spans="1:29">
      <c r="A13" s="9">
        <v>0.52083333333333304</v>
      </c>
      <c r="B13" s="5">
        <v>10</v>
      </c>
      <c r="D13" s="8">
        <f t="shared" si="1"/>
        <v>21</v>
      </c>
      <c r="E13">
        <v>1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</row>
    <row r="14" spans="1:29">
      <c r="A14" s="9">
        <v>0.54166666666666696</v>
      </c>
      <c r="B14" s="5">
        <v>11</v>
      </c>
      <c r="D14" s="8">
        <f t="shared" si="1"/>
        <v>11</v>
      </c>
      <c r="F14">
        <v>1</v>
      </c>
      <c r="G14">
        <v>1</v>
      </c>
      <c r="H14">
        <v>1</v>
      </c>
      <c r="I14">
        <v>1</v>
      </c>
      <c r="J14">
        <v>1</v>
      </c>
      <c r="K14">
        <v>1</v>
      </c>
      <c r="L14">
        <v>1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1</v>
      </c>
      <c r="U14">
        <v>1</v>
      </c>
    </row>
    <row r="15" spans="1:29">
      <c r="A15" s="9">
        <v>0.5625</v>
      </c>
      <c r="B15" s="5">
        <v>12</v>
      </c>
      <c r="D15" s="8">
        <f t="shared" si="1"/>
        <v>14</v>
      </c>
      <c r="E15">
        <v>1</v>
      </c>
      <c r="G15">
        <v>1</v>
      </c>
      <c r="H15">
        <v>1</v>
      </c>
      <c r="I15">
        <v>1</v>
      </c>
      <c r="J15">
        <v>1</v>
      </c>
      <c r="K15">
        <v>1</v>
      </c>
      <c r="L15">
        <v>1</v>
      </c>
      <c r="O15">
        <v>1</v>
      </c>
      <c r="P15">
        <v>1</v>
      </c>
      <c r="Q15">
        <v>1</v>
      </c>
      <c r="R15">
        <v>1</v>
      </c>
      <c r="S15">
        <v>1</v>
      </c>
      <c r="T15">
        <v>1</v>
      </c>
      <c r="U15">
        <v>1</v>
      </c>
      <c r="V15">
        <v>1</v>
      </c>
    </row>
    <row r="16" spans="1:29">
      <c r="A16" s="9">
        <v>0.58333333333333304</v>
      </c>
      <c r="B16" s="5">
        <v>13</v>
      </c>
      <c r="D16" s="8">
        <f t="shared" si="1"/>
        <v>13</v>
      </c>
      <c r="E16">
        <v>1</v>
      </c>
      <c r="F16">
        <v>1</v>
      </c>
      <c r="H16">
        <v>1</v>
      </c>
      <c r="I16">
        <v>1</v>
      </c>
      <c r="J16">
        <v>1</v>
      </c>
      <c r="K16">
        <v>1</v>
      </c>
      <c r="L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</row>
    <row r="17" spans="1:29">
      <c r="A17" s="9">
        <v>0.60416666666666596</v>
      </c>
      <c r="B17" s="5">
        <v>14</v>
      </c>
      <c r="D17" s="8">
        <f t="shared" si="1"/>
        <v>14</v>
      </c>
      <c r="E17">
        <v>1</v>
      </c>
      <c r="F17">
        <v>1</v>
      </c>
      <c r="G17">
        <v>1</v>
      </c>
      <c r="I17">
        <v>1</v>
      </c>
      <c r="J17">
        <v>1</v>
      </c>
      <c r="K17">
        <v>1</v>
      </c>
      <c r="L17">
        <v>1</v>
      </c>
      <c r="Q17">
        <v>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</row>
    <row r="18" spans="1:29">
      <c r="A18" s="9">
        <v>0.625</v>
      </c>
      <c r="B18" s="5">
        <v>14</v>
      </c>
      <c r="D18" s="8">
        <f t="shared" si="1"/>
        <v>14</v>
      </c>
      <c r="E18">
        <v>1</v>
      </c>
      <c r="F18">
        <v>1</v>
      </c>
      <c r="G18">
        <v>1</v>
      </c>
      <c r="H18">
        <v>1</v>
      </c>
      <c r="J18">
        <v>1</v>
      </c>
      <c r="K18">
        <v>1</v>
      </c>
      <c r="L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</row>
    <row r="19" spans="1:29">
      <c r="A19" s="9">
        <v>0.64583333333333304</v>
      </c>
      <c r="B19" s="5">
        <v>13</v>
      </c>
      <c r="D19" s="8">
        <f t="shared" si="1"/>
        <v>15</v>
      </c>
      <c r="E19">
        <v>1</v>
      </c>
      <c r="F19">
        <v>1</v>
      </c>
      <c r="G19">
        <v>1</v>
      </c>
      <c r="H19">
        <v>1</v>
      </c>
      <c r="I19">
        <v>1</v>
      </c>
      <c r="K19">
        <v>1</v>
      </c>
      <c r="L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</row>
    <row r="20" spans="1:29">
      <c r="A20" s="9">
        <v>0.66666666666666596</v>
      </c>
      <c r="B20" s="5">
        <v>11</v>
      </c>
      <c r="D20" s="8">
        <f t="shared" si="1"/>
        <v>15</v>
      </c>
      <c r="E20">
        <v>1</v>
      </c>
      <c r="F20">
        <v>1</v>
      </c>
      <c r="G20">
        <v>1</v>
      </c>
      <c r="H20">
        <v>1</v>
      </c>
      <c r="I20">
        <v>1</v>
      </c>
      <c r="J20">
        <v>1</v>
      </c>
      <c r="L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</row>
    <row r="21" spans="1:29">
      <c r="A21" s="9">
        <v>0.6875</v>
      </c>
      <c r="B21" s="5">
        <v>10</v>
      </c>
      <c r="D21" s="8">
        <f t="shared" si="1"/>
        <v>10</v>
      </c>
      <c r="E21">
        <v>1</v>
      </c>
      <c r="F21">
        <v>1</v>
      </c>
      <c r="G21">
        <v>1</v>
      </c>
      <c r="H21">
        <v>1</v>
      </c>
      <c r="I21">
        <v>1</v>
      </c>
      <c r="J21">
        <v>1</v>
      </c>
      <c r="K21">
        <v>1</v>
      </c>
      <c r="U21">
        <v>1</v>
      </c>
      <c r="V21">
        <v>1</v>
      </c>
      <c r="W21">
        <v>1</v>
      </c>
      <c r="X21">
        <v>1</v>
      </c>
      <c r="Y21">
        <v>1</v>
      </c>
      <c r="Z21">
        <v>1</v>
      </c>
      <c r="AA21">
        <v>1</v>
      </c>
      <c r="AB21">
        <v>1</v>
      </c>
    </row>
    <row r="22" spans="1:29">
      <c r="A22" s="9">
        <v>0.70833333333333304</v>
      </c>
      <c r="B22" s="5">
        <v>9</v>
      </c>
      <c r="D22" s="8">
        <f t="shared" si="1"/>
        <v>18</v>
      </c>
      <c r="E22">
        <v>1</v>
      </c>
      <c r="F22">
        <v>1</v>
      </c>
      <c r="G22">
        <v>1</v>
      </c>
      <c r="H22">
        <v>1</v>
      </c>
      <c r="I22">
        <v>1</v>
      </c>
      <c r="J22">
        <v>1</v>
      </c>
      <c r="K22">
        <v>1</v>
      </c>
      <c r="L22">
        <v>1</v>
      </c>
      <c r="V22">
        <v>1</v>
      </c>
      <c r="W22">
        <v>1</v>
      </c>
      <c r="X22">
        <v>1</v>
      </c>
      <c r="Y22">
        <v>1</v>
      </c>
      <c r="Z22">
        <v>1</v>
      </c>
      <c r="AA22">
        <v>1</v>
      </c>
      <c r="AB22">
        <v>1</v>
      </c>
      <c r="AC22">
        <v>1</v>
      </c>
    </row>
    <row r="23" spans="1:29">
      <c r="A23" s="9">
        <v>0.72916666666666596</v>
      </c>
      <c r="B23" s="5">
        <v>9</v>
      </c>
      <c r="D23" s="8">
        <f t="shared" si="1"/>
        <v>10</v>
      </c>
      <c r="F23">
        <v>1</v>
      </c>
      <c r="G23">
        <v>1</v>
      </c>
      <c r="H23">
        <v>1</v>
      </c>
      <c r="I23">
        <v>1</v>
      </c>
      <c r="J23">
        <v>1</v>
      </c>
      <c r="K23">
        <v>1</v>
      </c>
      <c r="L23">
        <v>1</v>
      </c>
      <c r="W23">
        <v>1</v>
      </c>
      <c r="X23">
        <v>1</v>
      </c>
      <c r="Y23">
        <v>1</v>
      </c>
      <c r="Z23">
        <v>1</v>
      </c>
      <c r="AA23">
        <v>1</v>
      </c>
      <c r="AB23">
        <v>1</v>
      </c>
      <c r="AC23">
        <v>1</v>
      </c>
    </row>
    <row r="24" spans="1:29">
      <c r="A24" s="9">
        <v>0.75</v>
      </c>
      <c r="B24" s="5">
        <v>10</v>
      </c>
      <c r="D24" s="8">
        <f t="shared" si="1"/>
        <v>10</v>
      </c>
      <c r="G24">
        <v>1</v>
      </c>
      <c r="H24">
        <v>1</v>
      </c>
      <c r="I24">
        <v>1</v>
      </c>
      <c r="J24">
        <v>1</v>
      </c>
      <c r="K24">
        <v>1</v>
      </c>
      <c r="L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</row>
    <row r="25" spans="1:29">
      <c r="A25" s="9">
        <v>0.77083333333333304</v>
      </c>
      <c r="B25" s="5">
        <v>9</v>
      </c>
      <c r="D25" s="8">
        <f t="shared" si="1"/>
        <v>9</v>
      </c>
      <c r="H25">
        <v>1</v>
      </c>
      <c r="I25">
        <v>1</v>
      </c>
      <c r="J25">
        <v>1</v>
      </c>
      <c r="K25">
        <v>1</v>
      </c>
      <c r="L25">
        <v>1</v>
      </c>
      <c r="Y25">
        <v>1</v>
      </c>
      <c r="Z25">
        <v>1</v>
      </c>
      <c r="AA25">
        <v>1</v>
      </c>
      <c r="AB25">
        <v>1</v>
      </c>
      <c r="AC25">
        <v>1</v>
      </c>
    </row>
    <row r="26" spans="1:29">
      <c r="A26" s="9">
        <v>0.79166666666666596</v>
      </c>
      <c r="B26" s="5">
        <v>9</v>
      </c>
      <c r="D26" s="8">
        <f t="shared" si="1"/>
        <v>9</v>
      </c>
      <c r="I26">
        <v>1</v>
      </c>
      <c r="J26">
        <v>1</v>
      </c>
      <c r="K26">
        <v>1</v>
      </c>
      <c r="L26">
        <v>1</v>
      </c>
      <c r="Z26">
        <v>1</v>
      </c>
      <c r="AA26">
        <v>1</v>
      </c>
      <c r="AB26">
        <v>1</v>
      </c>
      <c r="AC26">
        <v>1</v>
      </c>
    </row>
    <row r="27" spans="1:29">
      <c r="A27" s="9">
        <v>0.8125</v>
      </c>
      <c r="B27" s="5">
        <v>8</v>
      </c>
      <c r="D27" s="8">
        <f t="shared" si="1"/>
        <v>8</v>
      </c>
      <c r="J27">
        <v>1</v>
      </c>
      <c r="K27">
        <v>1</v>
      </c>
      <c r="L27">
        <v>1</v>
      </c>
      <c r="AA27">
        <v>1</v>
      </c>
      <c r="AB27">
        <v>1</v>
      </c>
      <c r="AC27">
        <v>1</v>
      </c>
    </row>
    <row r="28" spans="1:29">
      <c r="A28" s="9">
        <v>0.83333333333333304</v>
      </c>
      <c r="B28" s="5">
        <v>8</v>
      </c>
      <c r="D28" s="8">
        <f t="shared" si="1"/>
        <v>8</v>
      </c>
      <c r="K28">
        <v>1</v>
      </c>
      <c r="L28">
        <v>1</v>
      </c>
      <c r="AB28">
        <v>1</v>
      </c>
      <c r="AC28">
        <v>1</v>
      </c>
    </row>
    <row r="29" spans="1:29">
      <c r="A29" s="9">
        <v>0.85416666666666596</v>
      </c>
      <c r="B29" s="5">
        <v>8</v>
      </c>
      <c r="D29" s="8">
        <f t="shared" si="1"/>
        <v>8</v>
      </c>
      <c r="L29">
        <v>1</v>
      </c>
      <c r="AC29">
        <v>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EE700-19D7-8B4C-8497-715D7CDC7491}">
  <dimension ref="A1"/>
  <sheetViews>
    <sheetView workbookViewId="0"/>
  </sheetViews>
  <sheetFormatPr baseColWidth="10" defaultRowHeight="16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66F8B-47AB-544C-8DAA-3D15E8D28411}">
  <dimension ref="A1"/>
  <sheetViews>
    <sheetView workbookViewId="0"/>
  </sheetViews>
  <sheetFormatPr baseColWidth="10" defaultRowHeight="16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543E-8FB5-6149-A39A-FB6C10B8910D}">
  <dimension ref="A1:E14"/>
  <sheetViews>
    <sheetView workbookViewId="0">
      <selection activeCell="A14" sqref="A14"/>
    </sheetView>
  </sheetViews>
  <sheetFormatPr baseColWidth="10" defaultRowHeight="16"/>
  <cols>
    <col min="4" max="4" width="13.33203125" bestFit="1" customWidth="1"/>
    <col min="5" max="5" width="13.5" bestFit="1" customWidth="1"/>
  </cols>
  <sheetData>
    <row r="1" spans="1:5">
      <c r="A1" t="s">
        <v>71</v>
      </c>
      <c r="B1" t="s">
        <v>96</v>
      </c>
      <c r="C1" t="s">
        <v>98</v>
      </c>
      <c r="D1" t="s">
        <v>99</v>
      </c>
      <c r="E1" t="s">
        <v>100</v>
      </c>
    </row>
    <row r="2" spans="1:5">
      <c r="A2" s="5">
        <v>1</v>
      </c>
      <c r="B2" s="8">
        <f>$A$12-A2</f>
        <v>7</v>
      </c>
      <c r="C2" s="8">
        <f>D2-E2</f>
        <v>7</v>
      </c>
      <c r="D2" s="2">
        <v>7</v>
      </c>
      <c r="E2" s="2">
        <v>0</v>
      </c>
    </row>
    <row r="3" spans="1:5">
      <c r="A3" s="5">
        <v>2</v>
      </c>
      <c r="B3" s="8">
        <f t="shared" ref="B3:B10" si="0">$A$12-A3</f>
        <v>6</v>
      </c>
      <c r="C3" s="8">
        <f t="shared" ref="C3:C10" si="1">D3-E3</f>
        <v>6</v>
      </c>
      <c r="D3" s="2">
        <v>6</v>
      </c>
      <c r="E3" s="2">
        <v>0</v>
      </c>
    </row>
    <row r="4" spans="1:5">
      <c r="A4" s="5">
        <v>3</v>
      </c>
      <c r="B4" s="8">
        <f t="shared" si="0"/>
        <v>5</v>
      </c>
      <c r="C4" s="8">
        <f t="shared" si="1"/>
        <v>5</v>
      </c>
      <c r="D4" s="2">
        <v>5</v>
      </c>
      <c r="E4" s="2">
        <v>0</v>
      </c>
    </row>
    <row r="5" spans="1:5">
      <c r="A5" s="5">
        <v>5</v>
      </c>
      <c r="B5" s="8">
        <f t="shared" si="0"/>
        <v>3</v>
      </c>
      <c r="C5" s="8">
        <f t="shared" si="1"/>
        <v>3</v>
      </c>
      <c r="D5" s="2">
        <v>3</v>
      </c>
      <c r="E5" s="2">
        <v>0</v>
      </c>
    </row>
    <row r="6" spans="1:5">
      <c r="A6" s="5">
        <v>8</v>
      </c>
      <c r="B6" s="8">
        <f t="shared" si="0"/>
        <v>0</v>
      </c>
      <c r="C6" s="8">
        <f t="shared" si="1"/>
        <v>0</v>
      </c>
      <c r="D6" s="2">
        <v>0</v>
      </c>
      <c r="E6" s="2">
        <v>0</v>
      </c>
    </row>
    <row r="7" spans="1:5">
      <c r="A7" s="5">
        <v>10</v>
      </c>
      <c r="B7" s="8">
        <f t="shared" si="0"/>
        <v>-2</v>
      </c>
      <c r="C7" s="8">
        <f t="shared" si="1"/>
        <v>-2</v>
      </c>
      <c r="D7" s="2">
        <v>0</v>
      </c>
      <c r="E7" s="2">
        <v>2</v>
      </c>
    </row>
    <row r="8" spans="1:5">
      <c r="A8" s="5">
        <v>20</v>
      </c>
      <c r="B8" s="8">
        <f t="shared" si="0"/>
        <v>-12</v>
      </c>
      <c r="C8" s="8">
        <f t="shared" si="1"/>
        <v>-12</v>
      </c>
      <c r="D8" s="2">
        <v>0</v>
      </c>
      <c r="E8" s="2">
        <v>12</v>
      </c>
    </row>
    <row r="9" spans="1:5">
      <c r="A9" s="5">
        <v>35</v>
      </c>
      <c r="B9" s="8">
        <f t="shared" si="0"/>
        <v>-27</v>
      </c>
      <c r="C9" s="8">
        <f t="shared" si="1"/>
        <v>-27</v>
      </c>
      <c r="D9" s="2">
        <v>0</v>
      </c>
      <c r="E9" s="2">
        <v>27</v>
      </c>
    </row>
    <row r="10" spans="1:5">
      <c r="A10" s="5">
        <v>100</v>
      </c>
      <c r="B10" s="8">
        <f t="shared" si="0"/>
        <v>-92</v>
      </c>
      <c r="C10" s="8">
        <f t="shared" si="1"/>
        <v>-92</v>
      </c>
      <c r="D10" s="2">
        <v>0</v>
      </c>
      <c r="E10" s="2">
        <v>92</v>
      </c>
    </row>
    <row r="11" spans="1:5">
      <c r="A11" t="s">
        <v>97</v>
      </c>
    </row>
    <row r="12" spans="1:5">
      <c r="A12" s="2">
        <v>8</v>
      </c>
      <c r="C12" t="s">
        <v>21</v>
      </c>
      <c r="D12" s="8">
        <f>SUM(D2:E10)</f>
        <v>154</v>
      </c>
    </row>
    <row r="14" spans="1:5">
      <c r="A14" t="s">
        <v>101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2C37C-957A-234B-93BA-57BC8C4A216D}">
  <dimension ref="A1:O33"/>
  <sheetViews>
    <sheetView workbookViewId="0">
      <selection activeCell="A34" sqref="A34"/>
    </sheetView>
  </sheetViews>
  <sheetFormatPr baseColWidth="10" defaultRowHeight="16"/>
  <cols>
    <col min="3" max="6" width="10.83203125" style="4"/>
    <col min="7" max="7" width="12" bestFit="1" customWidth="1"/>
    <col min="8" max="15" width="5.5" customWidth="1"/>
  </cols>
  <sheetData>
    <row r="1" spans="1:15">
      <c r="H1" t="s">
        <v>92</v>
      </c>
    </row>
    <row r="2" spans="1:15">
      <c r="G2" t="s">
        <v>79</v>
      </c>
      <c r="H2" s="2">
        <v>5</v>
      </c>
      <c r="I2" s="2">
        <v>0</v>
      </c>
      <c r="J2" s="2">
        <v>1.0000000000000002</v>
      </c>
      <c r="K2" s="2">
        <v>0</v>
      </c>
      <c r="L2" s="2">
        <v>1.1102230246251565E-16</v>
      </c>
      <c r="M2" s="2">
        <v>1</v>
      </c>
      <c r="N2" s="2">
        <v>2.9999999999999996</v>
      </c>
      <c r="O2" s="2">
        <v>3.9999999999999996</v>
      </c>
    </row>
    <row r="3" spans="1:15" s="4" customFormat="1">
      <c r="A3" t="s">
        <v>90</v>
      </c>
      <c r="B3" t="s">
        <v>91</v>
      </c>
      <c r="C3" s="4" t="s">
        <v>102</v>
      </c>
      <c r="D3" s="4" t="s">
        <v>98</v>
      </c>
      <c r="E3" s="4" t="s">
        <v>103</v>
      </c>
      <c r="F3" s="4" t="s">
        <v>104</v>
      </c>
      <c r="G3" s="4" t="s">
        <v>95</v>
      </c>
    </row>
    <row r="4" spans="1:15">
      <c r="A4" s="9">
        <v>0.375</v>
      </c>
      <c r="B4" s="5">
        <v>10</v>
      </c>
      <c r="C4" s="8">
        <f>G4-B4</f>
        <v>-5</v>
      </c>
      <c r="D4" s="8">
        <f>E4-F4</f>
        <v>-5</v>
      </c>
      <c r="E4" s="2">
        <v>0</v>
      </c>
      <c r="F4" s="2">
        <v>5</v>
      </c>
      <c r="G4" s="8">
        <f>SUMPRODUCT($H$2:$O$2,H4:O4)</f>
        <v>5</v>
      </c>
      <c r="H4">
        <v>1</v>
      </c>
    </row>
    <row r="5" spans="1:15">
      <c r="A5" s="9">
        <v>0.39583333333333331</v>
      </c>
      <c r="B5" s="5">
        <v>11</v>
      </c>
      <c r="C5" s="8">
        <f t="shared" ref="C5:C27" si="0">G5-B5</f>
        <v>-6</v>
      </c>
      <c r="D5" s="8">
        <f t="shared" ref="D5:D27" si="1">E5-F5</f>
        <v>-6</v>
      </c>
      <c r="E5" s="2">
        <v>0</v>
      </c>
      <c r="F5" s="2">
        <v>6</v>
      </c>
      <c r="G5" s="8">
        <f>SUMPRODUCT($H$2:$O$2,H5:O5)</f>
        <v>5</v>
      </c>
      <c r="H5">
        <v>1</v>
      </c>
      <c r="I5">
        <v>1</v>
      </c>
    </row>
    <row r="6" spans="1:15">
      <c r="A6" s="9">
        <v>0.41666666666666702</v>
      </c>
      <c r="B6" s="5">
        <v>13</v>
      </c>
      <c r="C6" s="8">
        <f t="shared" si="0"/>
        <v>-7</v>
      </c>
      <c r="D6" s="8">
        <f t="shared" si="1"/>
        <v>-7</v>
      </c>
      <c r="E6" s="2">
        <v>0</v>
      </c>
      <c r="F6" s="2">
        <v>7</v>
      </c>
      <c r="G6" s="8">
        <f>SUMPRODUCT($H$2:$O$2,H6:O6)</f>
        <v>6</v>
      </c>
      <c r="H6">
        <v>1</v>
      </c>
      <c r="I6">
        <v>1</v>
      </c>
      <c r="J6">
        <v>1</v>
      </c>
    </row>
    <row r="7" spans="1:15">
      <c r="A7" s="9">
        <v>0.4375</v>
      </c>
      <c r="B7" s="5">
        <v>16</v>
      </c>
      <c r="C7" s="8">
        <f t="shared" si="0"/>
        <v>-10</v>
      </c>
      <c r="D7" s="8">
        <f t="shared" si="1"/>
        <v>-10</v>
      </c>
      <c r="E7" s="2">
        <v>0</v>
      </c>
      <c r="F7" s="2">
        <v>10</v>
      </c>
      <c r="G7" s="8">
        <f>SUMPRODUCT($H$2:$O$2,H7:O7)</f>
        <v>6</v>
      </c>
      <c r="H7">
        <v>1</v>
      </c>
      <c r="I7">
        <v>1</v>
      </c>
      <c r="J7">
        <v>1</v>
      </c>
      <c r="K7">
        <v>1</v>
      </c>
    </row>
    <row r="8" spans="1:15">
      <c r="A8" s="9">
        <v>0.45833333333333298</v>
      </c>
      <c r="B8" s="5">
        <v>13</v>
      </c>
      <c r="C8" s="8">
        <f t="shared" si="0"/>
        <v>-7</v>
      </c>
      <c r="D8" s="8">
        <f t="shared" si="1"/>
        <v>-7</v>
      </c>
      <c r="E8" s="2">
        <v>0</v>
      </c>
      <c r="F8" s="2">
        <v>7</v>
      </c>
      <c r="G8" s="8">
        <f>SUMPRODUCT($H$2:$O$2,H8:O8)</f>
        <v>6</v>
      </c>
      <c r="H8">
        <v>1</v>
      </c>
      <c r="I8">
        <v>1</v>
      </c>
      <c r="J8">
        <v>1</v>
      </c>
      <c r="K8">
        <v>1</v>
      </c>
      <c r="L8">
        <v>1</v>
      </c>
    </row>
    <row r="9" spans="1:15">
      <c r="A9" s="9">
        <v>0.47916666666666702</v>
      </c>
      <c r="B9" s="5">
        <v>11</v>
      </c>
      <c r="C9" s="8">
        <f t="shared" si="0"/>
        <v>-4</v>
      </c>
      <c r="D9" s="8">
        <f t="shared" si="1"/>
        <v>-3.9999999999999996</v>
      </c>
      <c r="E9" s="2">
        <v>0</v>
      </c>
      <c r="F9" s="2">
        <v>3.9999999999999996</v>
      </c>
      <c r="G9" s="8">
        <f>SUMPRODUCT($H$2:$O$2,H9:O9)</f>
        <v>7</v>
      </c>
      <c r="H9">
        <v>1</v>
      </c>
      <c r="I9">
        <v>1</v>
      </c>
      <c r="J9">
        <v>1</v>
      </c>
      <c r="K9">
        <v>1</v>
      </c>
      <c r="L9">
        <v>1</v>
      </c>
      <c r="M9">
        <v>1</v>
      </c>
    </row>
    <row r="10" spans="1:15">
      <c r="A10" s="9">
        <v>0.5</v>
      </c>
      <c r="B10" s="5">
        <v>10</v>
      </c>
      <c r="C10" s="8">
        <f t="shared" si="0"/>
        <v>0</v>
      </c>
      <c r="D10" s="8">
        <f t="shared" si="1"/>
        <v>0</v>
      </c>
      <c r="E10" s="2">
        <v>0</v>
      </c>
      <c r="F10" s="2">
        <v>0</v>
      </c>
      <c r="G10" s="8">
        <f>SUMPRODUCT($H$2:$O$2,H10:O10)</f>
        <v>10</v>
      </c>
      <c r="H10">
        <v>1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</row>
    <row r="11" spans="1:15">
      <c r="A11" s="9">
        <v>0.52083333333333304</v>
      </c>
      <c r="B11" s="5">
        <v>10</v>
      </c>
      <c r="C11" s="8">
        <f t="shared" si="0"/>
        <v>4</v>
      </c>
      <c r="D11" s="8">
        <f t="shared" si="1"/>
        <v>3.9999999999999996</v>
      </c>
      <c r="E11" s="2">
        <v>3.9999999999999996</v>
      </c>
      <c r="F11" s="2">
        <v>0</v>
      </c>
      <c r="G11" s="8">
        <f>SUMPRODUCT($H$2:$O$2,H11:O11)</f>
        <v>14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</row>
    <row r="12" spans="1:15">
      <c r="A12" s="9">
        <v>0.54166666666666696</v>
      </c>
      <c r="B12" s="5">
        <v>11</v>
      </c>
      <c r="C12" s="8">
        <f t="shared" si="0"/>
        <v>-2</v>
      </c>
      <c r="D12" s="8">
        <f t="shared" si="1"/>
        <v>-2</v>
      </c>
      <c r="E12" s="2">
        <v>0</v>
      </c>
      <c r="F12" s="2">
        <v>2</v>
      </c>
      <c r="G12" s="8">
        <f>SUMPRODUCT($H$2:$O$2,H12:O12)</f>
        <v>9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1</v>
      </c>
    </row>
    <row r="13" spans="1:15">
      <c r="A13" s="9">
        <v>0.5625</v>
      </c>
      <c r="B13" s="5">
        <v>12</v>
      </c>
      <c r="C13" s="8">
        <f t="shared" si="0"/>
        <v>2</v>
      </c>
      <c r="D13" s="8">
        <f t="shared" si="1"/>
        <v>2</v>
      </c>
      <c r="E13" s="2">
        <v>2</v>
      </c>
      <c r="F13" s="2">
        <v>0</v>
      </c>
      <c r="G13" s="8">
        <f>SUMPRODUCT($H$2:$O$2,H13:O13)</f>
        <v>14</v>
      </c>
      <c r="H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</row>
    <row r="14" spans="1:15">
      <c r="A14" s="9">
        <v>0.58333333333333304</v>
      </c>
      <c r="B14" s="5">
        <v>13</v>
      </c>
      <c r="C14" s="8">
        <f t="shared" si="0"/>
        <v>0</v>
      </c>
      <c r="D14" s="8">
        <f t="shared" si="1"/>
        <v>0</v>
      </c>
      <c r="E14" s="2">
        <v>0</v>
      </c>
      <c r="F14" s="2">
        <v>0</v>
      </c>
      <c r="G14" s="8">
        <f>SUMPRODUCT($H$2:$O$2,H14:O14)</f>
        <v>13</v>
      </c>
      <c r="H14">
        <v>1</v>
      </c>
      <c r="I14">
        <v>1</v>
      </c>
      <c r="K14">
        <v>1</v>
      </c>
      <c r="L14">
        <v>1</v>
      </c>
      <c r="M14">
        <v>1</v>
      </c>
      <c r="N14">
        <v>1</v>
      </c>
      <c r="O14">
        <v>1</v>
      </c>
    </row>
    <row r="15" spans="1:15">
      <c r="A15" s="9">
        <v>0.60416666666666596</v>
      </c>
      <c r="B15" s="5">
        <v>14</v>
      </c>
      <c r="C15" s="8">
        <f t="shared" si="0"/>
        <v>0</v>
      </c>
      <c r="D15" s="8">
        <f t="shared" si="1"/>
        <v>0</v>
      </c>
      <c r="E15" s="2">
        <v>0</v>
      </c>
      <c r="F15" s="2">
        <v>0</v>
      </c>
      <c r="G15" s="8">
        <f>SUMPRODUCT($H$2:$O$2,H15:O15)</f>
        <v>14</v>
      </c>
      <c r="H15">
        <v>1</v>
      </c>
      <c r="I15">
        <v>1</v>
      </c>
      <c r="J15">
        <v>1</v>
      </c>
      <c r="L15">
        <v>1</v>
      </c>
      <c r="M15">
        <v>1</v>
      </c>
      <c r="N15">
        <v>1</v>
      </c>
      <c r="O15">
        <v>1</v>
      </c>
    </row>
    <row r="16" spans="1:15">
      <c r="A16" s="9">
        <v>0.625</v>
      </c>
      <c r="B16" s="5">
        <v>14</v>
      </c>
      <c r="C16" s="8">
        <f t="shared" si="0"/>
        <v>0</v>
      </c>
      <c r="D16" s="8">
        <f t="shared" si="1"/>
        <v>0</v>
      </c>
      <c r="E16" s="2">
        <v>0</v>
      </c>
      <c r="F16" s="2">
        <v>0</v>
      </c>
      <c r="G16" s="8">
        <f>SUMPRODUCT($H$2:$O$2,H16:O16)</f>
        <v>14</v>
      </c>
      <c r="H16">
        <v>1</v>
      </c>
      <c r="I16">
        <v>1</v>
      </c>
      <c r="J16">
        <v>1</v>
      </c>
      <c r="K16">
        <v>1</v>
      </c>
      <c r="M16">
        <v>1</v>
      </c>
      <c r="N16">
        <v>1</v>
      </c>
      <c r="O16">
        <v>1</v>
      </c>
    </row>
    <row r="17" spans="1:15">
      <c r="A17" s="9">
        <v>0.64583333333333304</v>
      </c>
      <c r="B17" s="5">
        <v>13</v>
      </c>
      <c r="C17" s="8">
        <f t="shared" si="0"/>
        <v>0</v>
      </c>
      <c r="D17" s="8">
        <f t="shared" si="1"/>
        <v>0</v>
      </c>
      <c r="E17" s="2">
        <v>0</v>
      </c>
      <c r="F17" s="2">
        <v>0</v>
      </c>
      <c r="G17" s="8">
        <f>SUMPRODUCT($H$2:$O$2,H17:O17)</f>
        <v>13</v>
      </c>
      <c r="H17">
        <v>1</v>
      </c>
      <c r="I17">
        <v>1</v>
      </c>
      <c r="J17">
        <v>1</v>
      </c>
      <c r="K17">
        <v>1</v>
      </c>
      <c r="L17">
        <v>1</v>
      </c>
      <c r="N17">
        <v>1</v>
      </c>
      <c r="O17">
        <v>1</v>
      </c>
    </row>
    <row r="18" spans="1:15">
      <c r="A18" s="9">
        <v>0.66666666666666596</v>
      </c>
      <c r="B18" s="5">
        <v>11</v>
      </c>
      <c r="C18" s="8">
        <f t="shared" si="0"/>
        <v>0</v>
      </c>
      <c r="D18" s="8">
        <f t="shared" si="1"/>
        <v>8.8817841970012523E-16</v>
      </c>
      <c r="E18" s="2">
        <v>8.8817841970012523E-16</v>
      </c>
      <c r="F18" s="2">
        <v>0</v>
      </c>
      <c r="G18" s="8">
        <f>SUMPRODUCT($H$2:$O$2,H18:O18)</f>
        <v>11</v>
      </c>
      <c r="H18">
        <v>1</v>
      </c>
      <c r="I18">
        <v>1</v>
      </c>
      <c r="J18">
        <v>1</v>
      </c>
      <c r="K18">
        <v>1</v>
      </c>
      <c r="L18">
        <v>1</v>
      </c>
      <c r="M18">
        <v>1</v>
      </c>
      <c r="O18">
        <v>1</v>
      </c>
    </row>
    <row r="19" spans="1:15">
      <c r="A19" s="9">
        <v>0.6875</v>
      </c>
      <c r="B19" s="5">
        <v>10</v>
      </c>
      <c r="C19" s="8">
        <f t="shared" si="0"/>
        <v>0</v>
      </c>
      <c r="D19" s="8">
        <f t="shared" si="1"/>
        <v>0</v>
      </c>
      <c r="E19" s="2">
        <v>0</v>
      </c>
      <c r="F19" s="2">
        <v>0</v>
      </c>
      <c r="G19" s="8">
        <f>SUMPRODUCT($H$2:$O$2,H19:O19)</f>
        <v>10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</row>
    <row r="20" spans="1:15">
      <c r="A20" s="9">
        <v>0.70833333333333304</v>
      </c>
      <c r="B20" s="5">
        <v>9</v>
      </c>
      <c r="C20" s="8">
        <f t="shared" si="0"/>
        <v>5</v>
      </c>
      <c r="D20" s="8">
        <f t="shared" si="1"/>
        <v>5</v>
      </c>
      <c r="E20" s="2">
        <v>5</v>
      </c>
      <c r="F20" s="2">
        <v>0</v>
      </c>
      <c r="G20" s="8">
        <f>SUMPRODUCT($H$2:$O$2,H20:O20)</f>
        <v>14</v>
      </c>
      <c r="H20">
        <v>1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</row>
    <row r="21" spans="1:15">
      <c r="A21" s="9">
        <v>0.72916666666666596</v>
      </c>
      <c r="B21" s="5">
        <v>9</v>
      </c>
      <c r="C21" s="8">
        <f t="shared" si="0"/>
        <v>0</v>
      </c>
      <c r="D21" s="8">
        <f t="shared" si="1"/>
        <v>0</v>
      </c>
      <c r="E21" s="2">
        <v>0</v>
      </c>
      <c r="F21" s="2">
        <v>0</v>
      </c>
      <c r="G21" s="8">
        <f>SUMPRODUCT($H$2:$O$2,H21:O21)</f>
        <v>9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</row>
    <row r="22" spans="1:15">
      <c r="A22" s="9">
        <v>0.75</v>
      </c>
      <c r="B22" s="5">
        <v>10</v>
      </c>
      <c r="C22" s="8">
        <f t="shared" si="0"/>
        <v>-1</v>
      </c>
      <c r="D22" s="8">
        <f t="shared" si="1"/>
        <v>-1</v>
      </c>
      <c r="E22" s="2">
        <v>0</v>
      </c>
      <c r="F22" s="2">
        <v>1</v>
      </c>
      <c r="G22" s="8">
        <f>SUMPRODUCT($H$2:$O$2,H22:O22)</f>
        <v>9</v>
      </c>
      <c r="J22">
        <v>1</v>
      </c>
      <c r="K22">
        <v>1</v>
      </c>
      <c r="L22">
        <v>1</v>
      </c>
      <c r="M22">
        <v>1</v>
      </c>
      <c r="N22">
        <v>1</v>
      </c>
      <c r="O22">
        <v>1</v>
      </c>
    </row>
    <row r="23" spans="1:15">
      <c r="A23" s="9">
        <v>0.77083333333333304</v>
      </c>
      <c r="B23" s="5">
        <v>9</v>
      </c>
      <c r="C23" s="8">
        <f t="shared" si="0"/>
        <v>-1.0000000000000009</v>
      </c>
      <c r="D23" s="8">
        <f t="shared" si="1"/>
        <v>-1.0000000000000002</v>
      </c>
      <c r="E23" s="2">
        <v>0</v>
      </c>
      <c r="F23" s="2">
        <v>1.0000000000000002</v>
      </c>
      <c r="G23" s="8">
        <f>SUMPRODUCT($H$2:$O$2,H23:O23)</f>
        <v>7.9999999999999991</v>
      </c>
      <c r="K23">
        <v>1</v>
      </c>
      <c r="L23">
        <v>1</v>
      </c>
      <c r="M23">
        <v>1</v>
      </c>
      <c r="N23">
        <v>1</v>
      </c>
      <c r="O23">
        <v>1</v>
      </c>
    </row>
    <row r="24" spans="1:15">
      <c r="A24" s="9">
        <v>0.79166666666666596</v>
      </c>
      <c r="B24" s="5">
        <v>9</v>
      </c>
      <c r="C24" s="8">
        <f t="shared" si="0"/>
        <v>-1.0000000000000009</v>
      </c>
      <c r="D24" s="8">
        <f t="shared" si="1"/>
        <v>-1.0000000000000002</v>
      </c>
      <c r="E24" s="2">
        <v>0</v>
      </c>
      <c r="F24" s="2">
        <v>1.0000000000000002</v>
      </c>
      <c r="G24" s="8">
        <f>SUMPRODUCT($H$2:$O$2,H24:O24)</f>
        <v>7.9999999999999991</v>
      </c>
      <c r="L24">
        <v>1</v>
      </c>
      <c r="M24">
        <v>1</v>
      </c>
      <c r="N24">
        <v>1</v>
      </c>
      <c r="O24">
        <v>1</v>
      </c>
    </row>
    <row r="25" spans="1:15">
      <c r="A25" s="9">
        <v>0.8125</v>
      </c>
      <c r="B25" s="5">
        <v>8</v>
      </c>
      <c r="C25" s="8">
        <f t="shared" si="0"/>
        <v>0</v>
      </c>
      <c r="D25" s="8">
        <f t="shared" si="1"/>
        <v>0</v>
      </c>
      <c r="E25" s="2">
        <v>0</v>
      </c>
      <c r="F25" s="2">
        <v>0</v>
      </c>
      <c r="G25" s="8">
        <f>SUMPRODUCT($H$2:$O$2,H25:O25)</f>
        <v>7.9999999999999991</v>
      </c>
      <c r="M25">
        <v>1</v>
      </c>
      <c r="N25">
        <v>1</v>
      </c>
      <c r="O25">
        <v>1</v>
      </c>
    </row>
    <row r="26" spans="1:15">
      <c r="A26" s="9">
        <v>0.83333333333333304</v>
      </c>
      <c r="B26" s="5">
        <v>8</v>
      </c>
      <c r="C26" s="8">
        <f t="shared" si="0"/>
        <v>-1.0000000000000009</v>
      </c>
      <c r="D26" s="8">
        <f t="shared" si="1"/>
        <v>-1</v>
      </c>
      <c r="E26" s="2">
        <v>0</v>
      </c>
      <c r="F26" s="2">
        <v>1</v>
      </c>
      <c r="G26" s="8">
        <f>SUMPRODUCT($H$2:$O$2,H26:O26)</f>
        <v>6.9999999999999991</v>
      </c>
      <c r="N26">
        <v>1</v>
      </c>
      <c r="O26">
        <v>1</v>
      </c>
    </row>
    <row r="27" spans="1:15">
      <c r="A27" s="9">
        <v>0.85416666666666596</v>
      </c>
      <c r="B27" s="5">
        <v>8</v>
      </c>
      <c r="C27" s="8">
        <f t="shared" si="0"/>
        <v>-4</v>
      </c>
      <c r="D27" s="8">
        <f t="shared" si="1"/>
        <v>-4</v>
      </c>
      <c r="E27" s="2">
        <v>0</v>
      </c>
      <c r="F27" s="2">
        <v>4</v>
      </c>
      <c r="G27" s="8">
        <f>SUMPRODUCT($H$2:$O$2,H27:O27)</f>
        <v>3.9999999999999996</v>
      </c>
      <c r="O27">
        <v>1</v>
      </c>
    </row>
    <row r="29" spans="1:15">
      <c r="E29" s="4" t="s">
        <v>21</v>
      </c>
      <c r="F29" s="8">
        <f>SUM(E4:F27)</f>
        <v>60</v>
      </c>
    </row>
    <row r="32" spans="1:15">
      <c r="A32" t="s">
        <v>105</v>
      </c>
    </row>
    <row r="33" spans="1:1">
      <c r="A33" t="s">
        <v>106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F6C83-CD80-8D4D-ABBD-51BAB2D99881}">
  <dimension ref="A2:G30"/>
  <sheetViews>
    <sheetView workbookViewId="0">
      <selection activeCell="A30" sqref="A30"/>
    </sheetView>
  </sheetViews>
  <sheetFormatPr baseColWidth="10" defaultRowHeight="16"/>
  <cols>
    <col min="6" max="6" width="12.33203125" bestFit="1" customWidth="1"/>
  </cols>
  <sheetData>
    <row r="2" spans="1:7">
      <c r="A2" t="s">
        <v>108</v>
      </c>
      <c r="B2">
        <v>1</v>
      </c>
      <c r="C2">
        <v>2</v>
      </c>
      <c r="D2">
        <v>3</v>
      </c>
      <c r="E2">
        <v>4</v>
      </c>
      <c r="F2" t="s">
        <v>73</v>
      </c>
      <c r="G2" t="s">
        <v>71</v>
      </c>
    </row>
    <row r="3" spans="1:7">
      <c r="A3">
        <v>1</v>
      </c>
      <c r="B3" s="2">
        <v>3</v>
      </c>
      <c r="C3" s="2">
        <v>2</v>
      </c>
      <c r="D3" s="2">
        <v>0</v>
      </c>
      <c r="E3" s="2">
        <v>5</v>
      </c>
      <c r="F3" s="8">
        <f>SUM(B3:E3)</f>
        <v>10</v>
      </c>
      <c r="G3" s="5">
        <v>10</v>
      </c>
    </row>
    <row r="4" spans="1:7">
      <c r="A4">
        <v>2</v>
      </c>
      <c r="B4" s="2">
        <v>0</v>
      </c>
      <c r="C4" s="2">
        <v>3</v>
      </c>
      <c r="D4" s="2">
        <v>0</v>
      </c>
      <c r="E4" s="2">
        <v>0</v>
      </c>
      <c r="F4" s="8">
        <f t="shared" ref="F4:F6" si="0">SUM(B4:E4)</f>
        <v>3</v>
      </c>
      <c r="G4" s="5">
        <v>3</v>
      </c>
    </row>
    <row r="5" spans="1:7">
      <c r="A5">
        <v>3</v>
      </c>
      <c r="B5" s="2">
        <v>2</v>
      </c>
      <c r="C5" s="2">
        <v>0</v>
      </c>
      <c r="D5" s="2">
        <v>4</v>
      </c>
      <c r="E5" s="2">
        <v>0</v>
      </c>
      <c r="F5" s="8">
        <f t="shared" si="0"/>
        <v>6</v>
      </c>
      <c r="G5" s="5">
        <v>6</v>
      </c>
    </row>
    <row r="6" spans="1:7">
      <c r="A6">
        <v>4</v>
      </c>
      <c r="B6" s="2">
        <v>0</v>
      </c>
      <c r="C6" s="2">
        <v>0</v>
      </c>
      <c r="D6" s="2">
        <v>1</v>
      </c>
      <c r="E6" s="2">
        <v>0</v>
      </c>
      <c r="F6" s="8">
        <f t="shared" si="0"/>
        <v>1</v>
      </c>
      <c r="G6" s="5">
        <v>6</v>
      </c>
    </row>
    <row r="7" spans="1:7">
      <c r="A7" t="s">
        <v>74</v>
      </c>
      <c r="B7" s="8">
        <f>SUM(B3:B6)</f>
        <v>5</v>
      </c>
      <c r="C7" s="8">
        <f t="shared" ref="C7:E7" si="1">SUM(C3:C6)</f>
        <v>5</v>
      </c>
      <c r="D7" s="8">
        <f t="shared" si="1"/>
        <v>5</v>
      </c>
      <c r="E7" s="8">
        <f t="shared" si="1"/>
        <v>5</v>
      </c>
    </row>
    <row r="8" spans="1:7">
      <c r="A8" t="s">
        <v>72</v>
      </c>
      <c r="B8" s="5">
        <v>5</v>
      </c>
      <c r="C8" s="5">
        <v>5</v>
      </c>
      <c r="D8" s="5">
        <v>5</v>
      </c>
      <c r="E8" s="5">
        <v>5</v>
      </c>
    </row>
    <row r="10" spans="1:7">
      <c r="A10" t="s">
        <v>20</v>
      </c>
      <c r="B10">
        <v>1</v>
      </c>
      <c r="C10">
        <v>2</v>
      </c>
      <c r="D10">
        <v>3</v>
      </c>
      <c r="E10">
        <v>4</v>
      </c>
      <c r="F10" t="s">
        <v>107</v>
      </c>
      <c r="G10" s="8">
        <f>SUMPRODUCT(B3:E6,B11:E14)</f>
        <v>38</v>
      </c>
    </row>
    <row r="11" spans="1:7">
      <c r="A11">
        <v>1</v>
      </c>
      <c r="B11" s="5">
        <v>0</v>
      </c>
      <c r="C11" s="5">
        <v>5</v>
      </c>
      <c r="D11" s="5">
        <v>1000</v>
      </c>
      <c r="E11" s="5">
        <v>0</v>
      </c>
    </row>
    <row r="12" spans="1:7">
      <c r="A12">
        <v>2</v>
      </c>
      <c r="B12" s="5">
        <v>6</v>
      </c>
      <c r="C12" s="5">
        <v>4</v>
      </c>
      <c r="D12" s="5">
        <v>6</v>
      </c>
      <c r="E12" s="5">
        <v>4</v>
      </c>
    </row>
    <row r="13" spans="1:7">
      <c r="A13">
        <v>3</v>
      </c>
      <c r="B13" s="5">
        <v>2</v>
      </c>
      <c r="C13" s="5">
        <v>10</v>
      </c>
      <c r="D13" s="5">
        <v>2</v>
      </c>
      <c r="E13" s="5">
        <v>4</v>
      </c>
    </row>
    <row r="14" spans="1:7">
      <c r="A14">
        <v>4</v>
      </c>
      <c r="B14" s="5">
        <v>6</v>
      </c>
      <c r="C14" s="5">
        <v>1000</v>
      </c>
      <c r="D14" s="5">
        <v>4</v>
      </c>
      <c r="E14" s="5">
        <v>6</v>
      </c>
    </row>
    <row r="16" spans="1:7">
      <c r="A16" t="s">
        <v>109</v>
      </c>
      <c r="B16">
        <v>1</v>
      </c>
      <c r="C16">
        <v>2</v>
      </c>
      <c r="D16">
        <v>3</v>
      </c>
      <c r="E16">
        <v>4</v>
      </c>
      <c r="F16" t="s">
        <v>112</v>
      </c>
      <c r="G16" s="5">
        <v>100</v>
      </c>
    </row>
    <row r="17" spans="1:7">
      <c r="A17">
        <v>1</v>
      </c>
      <c r="B17" s="2">
        <v>1</v>
      </c>
      <c r="C17" s="2">
        <v>1</v>
      </c>
      <c r="D17" s="2">
        <v>0</v>
      </c>
      <c r="E17" s="2">
        <v>1</v>
      </c>
      <c r="F17" t="s">
        <v>110</v>
      </c>
      <c r="G17" s="5">
        <v>5</v>
      </c>
    </row>
    <row r="18" spans="1:7">
      <c r="A18">
        <v>2</v>
      </c>
      <c r="B18" s="2">
        <v>0</v>
      </c>
      <c r="C18" s="2">
        <v>1</v>
      </c>
      <c r="D18" s="2">
        <v>0</v>
      </c>
      <c r="E18" s="2">
        <v>0</v>
      </c>
      <c r="F18" t="s">
        <v>111</v>
      </c>
      <c r="G18" s="8">
        <f>SUM(B17:E20)*G17</f>
        <v>35</v>
      </c>
    </row>
    <row r="19" spans="1:7">
      <c r="A19">
        <v>3</v>
      </c>
      <c r="B19" s="2">
        <v>1</v>
      </c>
      <c r="C19" s="2">
        <v>0</v>
      </c>
      <c r="D19" s="2">
        <v>1</v>
      </c>
      <c r="E19" s="2">
        <v>0</v>
      </c>
    </row>
    <row r="20" spans="1:7">
      <c r="A20">
        <v>4</v>
      </c>
      <c r="B20" s="2">
        <v>0</v>
      </c>
      <c r="C20" s="2">
        <v>0</v>
      </c>
      <c r="D20" s="2">
        <v>1</v>
      </c>
      <c r="E20" s="2">
        <v>0</v>
      </c>
      <c r="F20" t="s">
        <v>94</v>
      </c>
      <c r="G20" s="8">
        <f>G10+G18</f>
        <v>73</v>
      </c>
    </row>
    <row r="22" spans="1:7">
      <c r="A22" t="s">
        <v>113</v>
      </c>
      <c r="B22">
        <v>1</v>
      </c>
      <c r="C22">
        <v>2</v>
      </c>
      <c r="D22">
        <v>3</v>
      </c>
      <c r="E22">
        <v>4</v>
      </c>
    </row>
    <row r="23" spans="1:7">
      <c r="A23">
        <v>1</v>
      </c>
      <c r="B23" s="8">
        <f>$G$16*B17</f>
        <v>100</v>
      </c>
      <c r="C23" s="8">
        <f t="shared" ref="C23:E23" si="2">$G$16*C17</f>
        <v>100</v>
      </c>
      <c r="D23" s="8">
        <f t="shared" si="2"/>
        <v>0</v>
      </c>
      <c r="E23" s="8">
        <f t="shared" si="2"/>
        <v>100</v>
      </c>
    </row>
    <row r="24" spans="1:7">
      <c r="A24">
        <v>2</v>
      </c>
      <c r="B24" s="8">
        <f t="shared" ref="B24:E24" si="3">$G$16*B18</f>
        <v>0</v>
      </c>
      <c r="C24" s="8">
        <f t="shared" si="3"/>
        <v>100</v>
      </c>
      <c r="D24" s="8">
        <f t="shared" si="3"/>
        <v>0</v>
      </c>
      <c r="E24" s="8">
        <f t="shared" si="3"/>
        <v>0</v>
      </c>
    </row>
    <row r="25" spans="1:7">
      <c r="A25">
        <v>3</v>
      </c>
      <c r="B25" s="8">
        <f t="shared" ref="B25:E25" si="4">$G$16*B19</f>
        <v>100</v>
      </c>
      <c r="C25" s="8">
        <f t="shared" si="4"/>
        <v>0</v>
      </c>
      <c r="D25" s="8">
        <f t="shared" si="4"/>
        <v>100</v>
      </c>
      <c r="E25" s="8">
        <f t="shared" si="4"/>
        <v>0</v>
      </c>
    </row>
    <row r="26" spans="1:7">
      <c r="A26">
        <v>4</v>
      </c>
      <c r="B26" s="8">
        <f t="shared" ref="B26:E26" si="5">$G$16*B20</f>
        <v>0</v>
      </c>
      <c r="C26" s="8">
        <f t="shared" si="5"/>
        <v>0</v>
      </c>
      <c r="D26" s="8">
        <f t="shared" si="5"/>
        <v>100</v>
      </c>
      <c r="E26" s="8">
        <f t="shared" si="5"/>
        <v>0</v>
      </c>
    </row>
    <row r="28" spans="1:7">
      <c r="A28" s="3" t="s">
        <v>114</v>
      </c>
    </row>
    <row r="30" spans="1:7">
      <c r="A30" s="3" t="s">
        <v>115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73BF2-77E0-3F43-8F67-150245638AEA}">
  <dimension ref="A1:H13"/>
  <sheetViews>
    <sheetView workbookViewId="0">
      <selection activeCell="H14" sqref="H14"/>
    </sheetView>
  </sheetViews>
  <sheetFormatPr baseColWidth="10" defaultRowHeight="16"/>
  <sheetData>
    <row r="1" spans="1:8">
      <c r="A1" t="s">
        <v>56</v>
      </c>
      <c r="B1" t="s">
        <v>53</v>
      </c>
      <c r="C1" t="s">
        <v>57</v>
      </c>
      <c r="D1" t="s">
        <v>69</v>
      </c>
      <c r="F1" t="s">
        <v>58</v>
      </c>
      <c r="G1" t="s">
        <v>62</v>
      </c>
      <c r="H1" t="s">
        <v>63</v>
      </c>
    </row>
    <row r="2" spans="1:8">
      <c r="A2" t="s">
        <v>2</v>
      </c>
      <c r="B2" s="2">
        <v>2</v>
      </c>
      <c r="C2" s="5">
        <v>2</v>
      </c>
      <c r="D2">
        <f t="shared" ref="D2:D8" si="0">$B$9</f>
        <v>9</v>
      </c>
      <c r="F2" t="s">
        <v>59</v>
      </c>
      <c r="G2" s="8">
        <f>B2+C3</f>
        <v>5</v>
      </c>
      <c r="H2" s="8">
        <f>B3</f>
        <v>7</v>
      </c>
    </row>
    <row r="3" spans="1:8">
      <c r="A3" t="s">
        <v>3</v>
      </c>
      <c r="B3" s="2">
        <v>7</v>
      </c>
      <c r="C3" s="5">
        <v>3</v>
      </c>
      <c r="D3">
        <f t="shared" si="0"/>
        <v>9</v>
      </c>
      <c r="F3" t="s">
        <v>60</v>
      </c>
      <c r="G3" s="8">
        <f>B2+C4</f>
        <v>4</v>
      </c>
      <c r="H3" s="8">
        <f>B4</f>
        <v>4</v>
      </c>
    </row>
    <row r="4" spans="1:8">
      <c r="A4" t="s">
        <v>4</v>
      </c>
      <c r="B4" s="2">
        <v>4</v>
      </c>
      <c r="C4" s="5">
        <v>2</v>
      </c>
      <c r="D4">
        <f t="shared" si="0"/>
        <v>9</v>
      </c>
      <c r="F4" t="s">
        <v>61</v>
      </c>
      <c r="G4" s="8">
        <f>B3+C6</f>
        <v>9</v>
      </c>
      <c r="H4" s="8">
        <f>B6</f>
        <v>9</v>
      </c>
    </row>
    <row r="5" spans="1:8">
      <c r="A5" t="s">
        <v>5</v>
      </c>
      <c r="B5" s="2">
        <v>5</v>
      </c>
      <c r="C5" s="5">
        <v>1</v>
      </c>
      <c r="D5">
        <f t="shared" si="0"/>
        <v>9</v>
      </c>
      <c r="F5" t="s">
        <v>64</v>
      </c>
      <c r="G5" s="8">
        <f>B4+C5</f>
        <v>5</v>
      </c>
      <c r="H5" s="8">
        <f>B5</f>
        <v>5</v>
      </c>
    </row>
    <row r="6" spans="1:8">
      <c r="A6" t="s">
        <v>54</v>
      </c>
      <c r="B6" s="2">
        <v>9</v>
      </c>
      <c r="C6" s="5">
        <v>2</v>
      </c>
      <c r="D6">
        <f t="shared" si="0"/>
        <v>9</v>
      </c>
      <c r="F6" t="s">
        <v>65</v>
      </c>
      <c r="G6" s="8">
        <f>B4+C8</f>
        <v>6</v>
      </c>
      <c r="H6" s="8">
        <f>B8</f>
        <v>6</v>
      </c>
    </row>
    <row r="7" spans="1:8">
      <c r="A7" t="s">
        <v>7</v>
      </c>
      <c r="B7" s="2">
        <v>3</v>
      </c>
      <c r="C7" s="5">
        <v>3</v>
      </c>
      <c r="D7">
        <f t="shared" si="0"/>
        <v>9</v>
      </c>
      <c r="F7" t="s">
        <v>68</v>
      </c>
      <c r="G7" s="8">
        <f>B5+C6</f>
        <v>7</v>
      </c>
      <c r="H7" s="8">
        <f>B6</f>
        <v>9</v>
      </c>
    </row>
    <row r="8" spans="1:8">
      <c r="A8" t="s">
        <v>8</v>
      </c>
      <c r="B8" s="2">
        <v>6</v>
      </c>
      <c r="C8" s="5">
        <v>2</v>
      </c>
      <c r="D8">
        <f t="shared" si="0"/>
        <v>9</v>
      </c>
      <c r="F8" t="s">
        <v>66</v>
      </c>
      <c r="G8" s="8">
        <f>B8+C6</f>
        <v>8</v>
      </c>
      <c r="H8" s="8">
        <f>B6</f>
        <v>9</v>
      </c>
    </row>
    <row r="9" spans="1:8">
      <c r="A9" t="s">
        <v>55</v>
      </c>
      <c r="B9" s="2">
        <v>9</v>
      </c>
      <c r="F9" t="s">
        <v>67</v>
      </c>
      <c r="G9" s="8">
        <f>B7+C8</f>
        <v>5</v>
      </c>
      <c r="H9" s="8">
        <f>B8</f>
        <v>6</v>
      </c>
    </row>
    <row r="11" spans="1:8">
      <c r="A11" t="s">
        <v>116</v>
      </c>
    </row>
    <row r="12" spans="1:8">
      <c r="A12" t="s">
        <v>117</v>
      </c>
      <c r="B12" s="2">
        <v>0</v>
      </c>
      <c r="F12" t="s">
        <v>118</v>
      </c>
      <c r="G12" s="8">
        <f>B3+C4</f>
        <v>9</v>
      </c>
      <c r="H12" s="8">
        <f>B4+(1-B12)*B13</f>
        <v>104</v>
      </c>
    </row>
    <row r="13" spans="1:8">
      <c r="A13" t="s">
        <v>120</v>
      </c>
      <c r="B13" s="5">
        <v>100</v>
      </c>
      <c r="F13" t="s">
        <v>119</v>
      </c>
      <c r="G13" s="8">
        <f>B4+C3</f>
        <v>7</v>
      </c>
      <c r="H13" s="8">
        <f>B3+B12*B13</f>
        <v>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675A-FCDB-5440-AC70-1C1BD740A4CC}">
  <dimension ref="B4:J103"/>
  <sheetViews>
    <sheetView tabSelected="1" workbookViewId="0"/>
  </sheetViews>
  <sheetFormatPr baseColWidth="10" defaultRowHeight="16"/>
  <cols>
    <col min="1" max="1" width="12.33203125" bestFit="1" customWidth="1"/>
    <col min="9" max="9" width="14.1640625" bestFit="1" customWidth="1"/>
    <col min="10" max="10" width="11.6640625" bestFit="1" customWidth="1"/>
  </cols>
  <sheetData>
    <row r="4" spans="2:10">
      <c r="B4" s="1"/>
      <c r="C4" s="1"/>
      <c r="D4" s="1"/>
      <c r="E4" s="1"/>
      <c r="F4" s="1"/>
      <c r="G4" s="1"/>
      <c r="H4" s="1"/>
      <c r="I4" s="1"/>
      <c r="J4" s="1"/>
    </row>
    <row r="5" spans="2:10">
      <c r="B5" s="1"/>
      <c r="C5" s="1"/>
      <c r="D5" s="1"/>
      <c r="E5" s="1"/>
      <c r="F5" s="1"/>
      <c r="G5" s="1"/>
      <c r="H5" s="1"/>
      <c r="I5" s="1"/>
    </row>
    <row r="6" spans="2:10">
      <c r="B6" s="1"/>
      <c r="C6" s="1"/>
      <c r="D6" s="1"/>
      <c r="E6" s="1"/>
      <c r="F6" s="1"/>
      <c r="G6" s="1"/>
      <c r="H6" s="1"/>
      <c r="I6" s="1"/>
      <c r="J6" s="1"/>
    </row>
    <row r="7" spans="2:10">
      <c r="B7" s="1"/>
      <c r="C7" s="1"/>
      <c r="D7" s="1"/>
      <c r="E7" s="1"/>
      <c r="F7" s="1"/>
      <c r="G7" s="1"/>
      <c r="H7" s="1"/>
      <c r="I7" s="1"/>
    </row>
    <row r="8" spans="2:10">
      <c r="B8" s="1"/>
      <c r="C8" s="1"/>
      <c r="D8" s="1"/>
      <c r="E8" s="1"/>
      <c r="F8" s="1"/>
      <c r="G8" s="1"/>
      <c r="H8" s="1"/>
      <c r="I8" s="1"/>
      <c r="J8" s="1"/>
    </row>
    <row r="9" spans="2:10">
      <c r="B9" s="1"/>
      <c r="C9" s="1"/>
      <c r="D9" s="1"/>
      <c r="E9" s="1"/>
      <c r="F9" s="1"/>
      <c r="G9" s="1"/>
      <c r="H9" s="1"/>
      <c r="I9" s="1"/>
    </row>
    <row r="10" spans="2:10">
      <c r="B10" s="1"/>
      <c r="C10" s="1"/>
      <c r="D10" s="1"/>
      <c r="E10" s="1"/>
      <c r="F10" s="1"/>
      <c r="G10" s="1"/>
      <c r="H10" s="1"/>
      <c r="I10" s="1"/>
      <c r="J10" s="1"/>
    </row>
    <row r="11" spans="2:10">
      <c r="B11" s="1"/>
      <c r="C11" s="1"/>
      <c r="D11" s="1"/>
      <c r="E11" s="1"/>
      <c r="F11" s="1"/>
      <c r="G11" s="1"/>
      <c r="H11" s="1"/>
      <c r="I11" s="1"/>
    </row>
    <row r="12" spans="2:10">
      <c r="B12" s="1"/>
      <c r="C12" s="1"/>
      <c r="D12" s="1"/>
      <c r="E12" s="1"/>
      <c r="F12" s="1"/>
      <c r="G12" s="1"/>
      <c r="H12" s="1"/>
      <c r="I12" s="1"/>
    </row>
    <row r="13" spans="2:10">
      <c r="B13" s="1"/>
      <c r="C13" s="1"/>
      <c r="D13" s="1"/>
      <c r="E13" s="1"/>
      <c r="F13" s="1"/>
      <c r="G13" s="1"/>
      <c r="H13" s="1"/>
      <c r="I13" s="1"/>
    </row>
    <row r="14" spans="2:10">
      <c r="B14" s="1"/>
      <c r="C14" s="1"/>
      <c r="D14" s="1"/>
      <c r="E14" s="1"/>
      <c r="F14" s="1"/>
      <c r="G14" s="1"/>
      <c r="H14" s="1"/>
      <c r="I14" s="1"/>
    </row>
    <row r="15" spans="2:10">
      <c r="B15" s="1"/>
      <c r="C15" s="1"/>
      <c r="D15" s="1"/>
      <c r="E15" s="1"/>
      <c r="F15" s="1"/>
      <c r="G15" s="1"/>
      <c r="H15" s="1"/>
      <c r="I15" s="1"/>
    </row>
    <row r="16" spans="2:10">
      <c r="B16" s="1"/>
      <c r="C16" s="1"/>
      <c r="D16" s="1"/>
      <c r="E16" s="1"/>
      <c r="F16" s="1"/>
      <c r="G16" s="1"/>
      <c r="H16" s="1"/>
      <c r="I16" s="1"/>
    </row>
    <row r="17" spans="2:9">
      <c r="B17" s="1"/>
      <c r="C17" s="1"/>
      <c r="D17" s="1"/>
      <c r="E17" s="1"/>
      <c r="F17" s="1"/>
      <c r="G17" s="1"/>
      <c r="H17" s="1"/>
      <c r="I17" s="1"/>
    </row>
    <row r="18" spans="2:9">
      <c r="B18" s="1"/>
      <c r="C18" s="1"/>
      <c r="D18" s="1"/>
      <c r="E18" s="1"/>
      <c r="F18" s="1"/>
      <c r="G18" s="1"/>
      <c r="H18" s="1"/>
      <c r="I18" s="1"/>
    </row>
    <row r="19" spans="2:9">
      <c r="B19" s="1"/>
      <c r="C19" s="1"/>
      <c r="D19" s="1"/>
      <c r="E19" s="1"/>
      <c r="F19" s="1"/>
      <c r="G19" s="1"/>
      <c r="H19" s="1"/>
      <c r="I19" s="1"/>
    </row>
    <row r="20" spans="2:9">
      <c r="B20" s="1"/>
      <c r="C20" s="1"/>
      <c r="D20" s="1"/>
      <c r="E20" s="1"/>
      <c r="F20" s="1"/>
      <c r="G20" s="1"/>
      <c r="H20" s="1"/>
      <c r="I20" s="1"/>
    </row>
    <row r="21" spans="2:9">
      <c r="B21" s="1"/>
      <c r="C21" s="1"/>
      <c r="D21" s="1"/>
      <c r="E21" s="1"/>
      <c r="F21" s="1"/>
      <c r="G21" s="1"/>
      <c r="H21" s="1"/>
      <c r="I21" s="1"/>
    </row>
    <row r="22" spans="2:9">
      <c r="B22" s="1"/>
      <c r="C22" s="1"/>
      <c r="D22" s="1"/>
      <c r="E22" s="1"/>
      <c r="F22" s="1"/>
      <c r="G22" s="1"/>
      <c r="H22" s="1"/>
      <c r="I22" s="1"/>
    </row>
    <row r="23" spans="2:9">
      <c r="B23" s="1"/>
      <c r="C23" s="1"/>
      <c r="D23" s="1"/>
      <c r="E23" s="1"/>
      <c r="F23" s="1"/>
      <c r="G23" s="1"/>
      <c r="H23" s="1"/>
      <c r="I23" s="1"/>
    </row>
    <row r="24" spans="2:9">
      <c r="B24" s="1"/>
      <c r="C24" s="1"/>
      <c r="D24" s="1"/>
      <c r="E24" s="1"/>
      <c r="F24" s="1"/>
      <c r="G24" s="1"/>
      <c r="H24" s="1"/>
      <c r="I24" s="1"/>
    </row>
    <row r="25" spans="2:9">
      <c r="B25" s="1"/>
      <c r="C25" s="1"/>
      <c r="D25" s="1"/>
      <c r="E25" s="1"/>
      <c r="F25" s="1"/>
      <c r="G25" s="1"/>
      <c r="H25" s="1"/>
      <c r="I25" s="1"/>
    </row>
    <row r="26" spans="2:9">
      <c r="B26" s="1"/>
      <c r="C26" s="1"/>
      <c r="D26" s="1"/>
      <c r="E26" s="1"/>
      <c r="F26" s="1"/>
      <c r="G26" s="1"/>
      <c r="H26" s="1"/>
      <c r="I26" s="1"/>
    </row>
    <row r="27" spans="2:9">
      <c r="B27" s="1"/>
      <c r="C27" s="1"/>
      <c r="D27" s="1"/>
      <c r="E27" s="1"/>
      <c r="F27" s="1"/>
      <c r="G27" s="1"/>
      <c r="H27" s="1"/>
      <c r="I27" s="1"/>
    </row>
    <row r="28" spans="2:9">
      <c r="B28" s="1"/>
      <c r="C28" s="1"/>
      <c r="D28" s="1"/>
      <c r="E28" s="1"/>
      <c r="F28" s="1"/>
      <c r="G28" s="1"/>
      <c r="H28" s="1"/>
      <c r="I28" s="1"/>
    </row>
    <row r="29" spans="2:9">
      <c r="B29" s="1"/>
      <c r="C29" s="1"/>
      <c r="D29" s="1"/>
      <c r="E29" s="1"/>
      <c r="F29" s="1"/>
      <c r="G29" s="1"/>
      <c r="H29" s="1"/>
      <c r="I29" s="1"/>
    </row>
    <row r="30" spans="2:9">
      <c r="B30" s="1"/>
      <c r="C30" s="1"/>
      <c r="D30" s="1"/>
      <c r="E30" s="1"/>
      <c r="F30" s="1"/>
      <c r="G30" s="1"/>
      <c r="H30" s="1"/>
      <c r="I30" s="1"/>
    </row>
    <row r="31" spans="2:9">
      <c r="B31" s="1"/>
      <c r="C31" s="1"/>
      <c r="D31" s="1"/>
      <c r="E31" s="1"/>
      <c r="F31" s="1"/>
      <c r="G31" s="1"/>
      <c r="H31" s="1"/>
      <c r="I31" s="1"/>
    </row>
    <row r="32" spans="2:9">
      <c r="B32" s="1"/>
      <c r="C32" s="1"/>
      <c r="D32" s="1"/>
      <c r="E32" s="1"/>
      <c r="F32" s="1"/>
      <c r="G32" s="1"/>
      <c r="H32" s="1"/>
      <c r="I32" s="1"/>
    </row>
    <row r="33" spans="2:9">
      <c r="B33" s="1"/>
      <c r="C33" s="1"/>
      <c r="D33" s="1"/>
      <c r="E33" s="1"/>
      <c r="F33" s="1"/>
      <c r="G33" s="1"/>
      <c r="H33" s="1"/>
      <c r="I33" s="1"/>
    </row>
    <row r="34" spans="2:9">
      <c r="B34" s="1"/>
      <c r="C34" s="1"/>
      <c r="D34" s="1"/>
      <c r="E34" s="1"/>
      <c r="F34" s="1"/>
      <c r="G34" s="1"/>
      <c r="H34" s="1"/>
      <c r="I34" s="1"/>
    </row>
    <row r="35" spans="2:9">
      <c r="B35" s="1"/>
      <c r="C35" s="1"/>
      <c r="D35" s="1"/>
      <c r="E35" s="1"/>
      <c r="F35" s="1"/>
      <c r="G35" s="1"/>
      <c r="H35" s="1"/>
      <c r="I35" s="1"/>
    </row>
    <row r="36" spans="2:9">
      <c r="B36" s="1"/>
      <c r="C36" s="1"/>
      <c r="D36" s="1"/>
      <c r="E36" s="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1"/>
      <c r="D38" s="1"/>
      <c r="E38" s="1"/>
      <c r="F38" s="1"/>
      <c r="G38" s="1"/>
      <c r="H38" s="1"/>
      <c r="I38" s="1"/>
    </row>
    <row r="39" spans="2:9">
      <c r="B39" s="1"/>
      <c r="C39" s="1"/>
      <c r="D39" s="1"/>
      <c r="E39" s="1"/>
      <c r="F39" s="1"/>
      <c r="G39" s="1"/>
      <c r="H39" s="1"/>
      <c r="I39" s="1"/>
    </row>
    <row r="40" spans="2:9">
      <c r="B40" s="1"/>
      <c r="C40" s="1"/>
      <c r="D40" s="1"/>
      <c r="E40" s="1"/>
      <c r="F40" s="1"/>
      <c r="G40" s="1"/>
      <c r="H40" s="1"/>
      <c r="I40" s="1"/>
    </row>
    <row r="41" spans="2:9">
      <c r="B41" s="1"/>
      <c r="C41" s="1"/>
      <c r="D41" s="1"/>
      <c r="E41" s="1"/>
      <c r="F41" s="1"/>
      <c r="G41" s="1"/>
      <c r="H41" s="1"/>
      <c r="I41" s="1"/>
    </row>
    <row r="42" spans="2:9">
      <c r="B42" s="1"/>
      <c r="C42" s="1"/>
      <c r="D42" s="1"/>
      <c r="E42" s="1"/>
      <c r="F42" s="1"/>
      <c r="G42" s="1"/>
      <c r="H42" s="1"/>
      <c r="I42" s="1"/>
    </row>
    <row r="43" spans="2:9">
      <c r="B43" s="1"/>
      <c r="C43" s="1"/>
      <c r="D43" s="1"/>
      <c r="E43" s="1"/>
      <c r="F43" s="1"/>
      <c r="G43" s="1"/>
      <c r="H43" s="1"/>
      <c r="I43" s="1"/>
    </row>
    <row r="44" spans="2:9">
      <c r="B44" s="1"/>
      <c r="C44" s="1"/>
      <c r="D44" s="1"/>
      <c r="E44" s="1"/>
      <c r="F44" s="1"/>
      <c r="G44" s="1"/>
      <c r="H44" s="1"/>
      <c r="I44" s="1"/>
    </row>
    <row r="45" spans="2:9">
      <c r="B45" s="1"/>
      <c r="C45" s="1"/>
      <c r="D45" s="1"/>
      <c r="E45" s="1"/>
      <c r="F45" s="1"/>
      <c r="G45" s="1"/>
      <c r="H45" s="1"/>
      <c r="I45" s="1"/>
    </row>
    <row r="46" spans="2:9">
      <c r="B46" s="1"/>
      <c r="C46" s="1"/>
      <c r="D46" s="1"/>
      <c r="E46" s="1"/>
      <c r="F46" s="1"/>
      <c r="G46" s="1"/>
      <c r="H46" s="1"/>
      <c r="I46" s="1"/>
    </row>
    <row r="47" spans="2:9">
      <c r="B47" s="1"/>
      <c r="C47" s="1"/>
      <c r="D47" s="1"/>
      <c r="E47" s="1"/>
      <c r="F47" s="1"/>
      <c r="G47" s="1"/>
      <c r="H47" s="1"/>
      <c r="I47" s="1"/>
    </row>
    <row r="48" spans="2:9">
      <c r="B48" s="1"/>
      <c r="C48" s="1"/>
      <c r="D48" s="1"/>
      <c r="E48" s="1"/>
      <c r="F48" s="1"/>
      <c r="G48" s="1"/>
      <c r="H48" s="1"/>
      <c r="I48" s="1"/>
    </row>
    <row r="49" spans="2:9">
      <c r="B49" s="1"/>
      <c r="C49" s="1"/>
      <c r="D49" s="1"/>
      <c r="E49" s="1"/>
      <c r="F49" s="1"/>
      <c r="G49" s="1"/>
      <c r="H49" s="1"/>
      <c r="I49" s="1"/>
    </row>
    <row r="50" spans="2:9">
      <c r="B50" s="1"/>
      <c r="C50" s="1"/>
      <c r="D50" s="1"/>
      <c r="E50" s="1"/>
      <c r="F50" s="1"/>
      <c r="G50" s="1"/>
      <c r="H50" s="1"/>
      <c r="I50" s="1"/>
    </row>
    <row r="51" spans="2:9">
      <c r="B51" s="1"/>
      <c r="C51" s="1"/>
      <c r="D51" s="1"/>
      <c r="E51" s="1"/>
      <c r="F51" s="1"/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>
      <c r="B53" s="1"/>
      <c r="C53" s="1"/>
      <c r="D53" s="1"/>
      <c r="E53" s="1"/>
      <c r="F53" s="1"/>
      <c r="G53" s="1"/>
      <c r="H53" s="1"/>
      <c r="I53" s="1"/>
    </row>
    <row r="54" spans="2:9">
      <c r="B54" s="1"/>
      <c r="C54" s="1"/>
      <c r="D54" s="1"/>
      <c r="E54" s="1"/>
      <c r="F54" s="1"/>
      <c r="G54" s="1"/>
      <c r="H54" s="1"/>
      <c r="I54" s="1"/>
    </row>
    <row r="55" spans="2:9">
      <c r="B55" s="1"/>
      <c r="C55" s="1"/>
      <c r="D55" s="1"/>
      <c r="E55" s="1"/>
      <c r="F55" s="1"/>
      <c r="G55" s="1"/>
      <c r="H55" s="1"/>
      <c r="I55" s="1"/>
    </row>
    <row r="56" spans="2:9">
      <c r="B56" s="1"/>
      <c r="C56" s="1"/>
      <c r="D56" s="1"/>
      <c r="E56" s="1"/>
      <c r="F56" s="1"/>
      <c r="G56" s="1"/>
      <c r="H56" s="1"/>
      <c r="I56" s="1"/>
    </row>
    <row r="57" spans="2:9">
      <c r="B57" s="1"/>
      <c r="C57" s="1"/>
      <c r="D57" s="1"/>
      <c r="E57" s="1"/>
      <c r="F57" s="1"/>
      <c r="G57" s="1"/>
      <c r="H57" s="1"/>
      <c r="I57" s="1"/>
    </row>
    <row r="58" spans="2:9">
      <c r="B58" s="1"/>
      <c r="C58" s="1"/>
      <c r="D58" s="1"/>
      <c r="E58" s="1"/>
      <c r="F58" s="1"/>
      <c r="G58" s="1"/>
      <c r="H58" s="1"/>
      <c r="I58" s="1"/>
    </row>
    <row r="59" spans="2:9">
      <c r="B59" s="1"/>
      <c r="C59" s="1"/>
      <c r="D59" s="1"/>
      <c r="E59" s="1"/>
      <c r="F59" s="1"/>
      <c r="G59" s="1"/>
      <c r="H59" s="1"/>
      <c r="I59" s="1"/>
    </row>
    <row r="60" spans="2:9">
      <c r="B60" s="1"/>
      <c r="C60" s="1"/>
      <c r="D60" s="1"/>
      <c r="E60" s="1"/>
      <c r="F60" s="1"/>
      <c r="G60" s="1"/>
      <c r="H60" s="1"/>
      <c r="I60" s="1"/>
    </row>
    <row r="61" spans="2:9">
      <c r="B61" s="1"/>
      <c r="C61" s="1"/>
      <c r="D61" s="1"/>
      <c r="E61" s="1"/>
      <c r="F61" s="1"/>
      <c r="G61" s="1"/>
      <c r="H61" s="1"/>
      <c r="I61" s="1"/>
    </row>
    <row r="62" spans="2:9">
      <c r="B62" s="1"/>
      <c r="C62" s="1"/>
      <c r="D62" s="1"/>
      <c r="E62" s="1"/>
      <c r="F62" s="1"/>
      <c r="G62" s="1"/>
      <c r="H62" s="1"/>
      <c r="I62" s="1"/>
    </row>
    <row r="63" spans="2:9">
      <c r="B63" s="1"/>
      <c r="C63" s="1"/>
      <c r="D63" s="1"/>
      <c r="E63" s="1"/>
      <c r="F63" s="1"/>
      <c r="G63" s="1"/>
      <c r="H63" s="1"/>
      <c r="I63" s="1"/>
    </row>
    <row r="64" spans="2:9">
      <c r="B64" s="1"/>
      <c r="C64" s="1"/>
      <c r="D64" s="1"/>
      <c r="E64" s="1"/>
      <c r="F64" s="1"/>
      <c r="G64" s="1"/>
      <c r="H64" s="1"/>
      <c r="I64" s="1"/>
    </row>
    <row r="65" spans="2:9">
      <c r="B65" s="1"/>
      <c r="C65" s="1"/>
      <c r="D65" s="1"/>
      <c r="E65" s="1"/>
      <c r="F65" s="1"/>
      <c r="G65" s="1"/>
      <c r="H65" s="1"/>
      <c r="I65" s="1"/>
    </row>
    <row r="66" spans="2:9">
      <c r="B66" s="1"/>
      <c r="C66" s="1"/>
      <c r="D66" s="1"/>
      <c r="E66" s="1"/>
      <c r="F66" s="1"/>
      <c r="G66" s="1"/>
      <c r="H66" s="1"/>
      <c r="I66" s="1"/>
    </row>
    <row r="67" spans="2:9">
      <c r="B67" s="1"/>
      <c r="C67" s="1"/>
      <c r="D67" s="1"/>
      <c r="E67" s="1"/>
      <c r="F67" s="1"/>
      <c r="G67" s="1"/>
      <c r="H67" s="1"/>
      <c r="I67" s="1"/>
    </row>
    <row r="68" spans="2:9">
      <c r="B68" s="1"/>
      <c r="C68" s="1"/>
      <c r="D68" s="1"/>
      <c r="E68" s="1"/>
      <c r="F68" s="1"/>
      <c r="G68" s="1"/>
      <c r="H68" s="1"/>
      <c r="I68" s="1"/>
    </row>
    <row r="69" spans="2:9">
      <c r="B69" s="1"/>
      <c r="C69" s="1"/>
      <c r="D69" s="1"/>
      <c r="E69" s="1"/>
      <c r="F69" s="1"/>
      <c r="G69" s="1"/>
      <c r="H69" s="1"/>
      <c r="I69" s="1"/>
    </row>
    <row r="70" spans="2:9">
      <c r="B70" s="1"/>
      <c r="C70" s="1"/>
      <c r="D70" s="1"/>
      <c r="E70" s="1"/>
      <c r="F70" s="1"/>
      <c r="G70" s="1"/>
      <c r="H70" s="1"/>
      <c r="I70" s="1"/>
    </row>
    <row r="71" spans="2:9">
      <c r="B71" s="1"/>
      <c r="C71" s="1"/>
      <c r="D71" s="1"/>
      <c r="E71" s="1"/>
      <c r="F71" s="1"/>
      <c r="G71" s="1"/>
      <c r="H71" s="1"/>
      <c r="I71" s="1"/>
    </row>
    <row r="72" spans="2:9">
      <c r="B72" s="1"/>
      <c r="C72" s="1"/>
      <c r="D72" s="1"/>
      <c r="E72" s="1"/>
      <c r="F72" s="1"/>
      <c r="G72" s="1"/>
      <c r="H72" s="1"/>
      <c r="I72" s="1"/>
    </row>
    <row r="73" spans="2:9">
      <c r="B73" s="1"/>
      <c r="C73" s="1"/>
      <c r="D73" s="1"/>
      <c r="E73" s="1"/>
      <c r="F73" s="1"/>
      <c r="G73" s="1"/>
      <c r="H73" s="1"/>
      <c r="I73" s="1"/>
    </row>
    <row r="74" spans="2:9">
      <c r="B74" s="1"/>
      <c r="C74" s="1"/>
      <c r="D74" s="1"/>
      <c r="E74" s="1"/>
      <c r="F74" s="1"/>
      <c r="G74" s="1"/>
      <c r="H74" s="1"/>
      <c r="I74" s="1"/>
    </row>
    <row r="75" spans="2:9">
      <c r="B75" s="1"/>
      <c r="C75" s="1"/>
      <c r="D75" s="1"/>
      <c r="E75" s="1"/>
      <c r="F75" s="1"/>
      <c r="G75" s="1"/>
      <c r="H75" s="1"/>
      <c r="I75" s="1"/>
    </row>
    <row r="76" spans="2:9">
      <c r="B76" s="1"/>
      <c r="C76" s="1"/>
      <c r="D76" s="1"/>
      <c r="E76" s="1"/>
      <c r="F76" s="1"/>
      <c r="G76" s="1"/>
      <c r="H76" s="1"/>
      <c r="I76" s="1"/>
    </row>
    <row r="77" spans="2:9">
      <c r="B77" s="1"/>
      <c r="C77" s="1"/>
      <c r="D77" s="1"/>
      <c r="E77" s="1"/>
      <c r="F77" s="1"/>
      <c r="G77" s="1"/>
      <c r="H77" s="1"/>
      <c r="I77" s="1"/>
    </row>
    <row r="78" spans="2:9">
      <c r="B78" s="1"/>
      <c r="C78" s="1"/>
      <c r="D78" s="1"/>
      <c r="E78" s="1"/>
      <c r="F78" s="1"/>
      <c r="G78" s="1"/>
      <c r="H78" s="1"/>
      <c r="I78" s="1"/>
    </row>
    <row r="79" spans="2:9">
      <c r="B79" s="1"/>
      <c r="C79" s="1"/>
      <c r="D79" s="1"/>
      <c r="E79" s="1"/>
      <c r="F79" s="1"/>
      <c r="G79" s="1"/>
      <c r="H79" s="1"/>
      <c r="I79" s="1"/>
    </row>
    <row r="80" spans="2:9">
      <c r="B80" s="1"/>
      <c r="C80" s="1"/>
      <c r="D80" s="1"/>
      <c r="E80" s="1"/>
      <c r="F80" s="1"/>
      <c r="G80" s="1"/>
      <c r="H80" s="1"/>
      <c r="I80" s="1"/>
    </row>
    <row r="81" spans="2:9">
      <c r="B81" s="1"/>
      <c r="C81" s="1"/>
      <c r="D81" s="1"/>
      <c r="E81" s="1"/>
      <c r="F81" s="1"/>
      <c r="G81" s="1"/>
      <c r="H81" s="1"/>
      <c r="I81" s="1"/>
    </row>
    <row r="82" spans="2:9">
      <c r="B82" s="1"/>
      <c r="C82" s="1"/>
      <c r="D82" s="1"/>
      <c r="E82" s="1"/>
      <c r="F82" s="1"/>
      <c r="G82" s="1"/>
      <c r="H82" s="1"/>
      <c r="I82" s="1"/>
    </row>
    <row r="83" spans="2:9">
      <c r="B83" s="1"/>
      <c r="C83" s="1"/>
      <c r="D83" s="1"/>
      <c r="E83" s="1"/>
      <c r="F83" s="1"/>
      <c r="G83" s="1"/>
      <c r="H83" s="1"/>
      <c r="I83" s="1"/>
    </row>
    <row r="84" spans="2:9">
      <c r="B84" s="1"/>
      <c r="C84" s="1"/>
      <c r="D84" s="1"/>
      <c r="E84" s="1"/>
      <c r="F84" s="1"/>
      <c r="G84" s="1"/>
      <c r="H84" s="1"/>
      <c r="I84" s="1"/>
    </row>
    <row r="85" spans="2:9">
      <c r="B85" s="1"/>
      <c r="C85" s="1"/>
      <c r="D85" s="1"/>
      <c r="E85" s="1"/>
      <c r="F85" s="1"/>
      <c r="G85" s="1"/>
      <c r="H85" s="1"/>
      <c r="I85" s="1"/>
    </row>
    <row r="86" spans="2:9">
      <c r="B86" s="1"/>
      <c r="C86" s="1"/>
      <c r="D86" s="1"/>
      <c r="E86" s="1"/>
      <c r="F86" s="1"/>
      <c r="G86" s="1"/>
      <c r="H86" s="1"/>
      <c r="I86" s="1"/>
    </row>
    <row r="87" spans="2:9">
      <c r="B87" s="1"/>
      <c r="C87" s="1"/>
      <c r="D87" s="1"/>
      <c r="E87" s="1"/>
      <c r="F87" s="1"/>
      <c r="G87" s="1"/>
      <c r="H87" s="1"/>
      <c r="I87" s="1"/>
    </row>
    <row r="88" spans="2:9">
      <c r="B88" s="1"/>
      <c r="C88" s="1"/>
      <c r="D88" s="1"/>
      <c r="E88" s="1"/>
      <c r="F88" s="1"/>
      <c r="G88" s="1"/>
      <c r="H88" s="1"/>
      <c r="I88" s="1"/>
    </row>
    <row r="89" spans="2:9">
      <c r="B89" s="1"/>
      <c r="C89" s="1"/>
      <c r="D89" s="1"/>
      <c r="E89" s="1"/>
      <c r="F89" s="1"/>
      <c r="G89" s="1"/>
      <c r="H89" s="1"/>
      <c r="I89" s="1"/>
    </row>
    <row r="90" spans="2:9">
      <c r="B90" s="1"/>
      <c r="C90" s="1"/>
      <c r="D90" s="1"/>
      <c r="E90" s="1"/>
      <c r="F90" s="1"/>
      <c r="G90" s="1"/>
      <c r="H90" s="1"/>
      <c r="I90" s="1"/>
    </row>
    <row r="91" spans="2:9">
      <c r="B91" s="1"/>
      <c r="C91" s="1"/>
      <c r="D91" s="1"/>
      <c r="E91" s="1"/>
      <c r="F91" s="1"/>
      <c r="G91" s="1"/>
      <c r="H91" s="1"/>
      <c r="I91" s="1"/>
    </row>
    <row r="92" spans="2:9">
      <c r="B92" s="1"/>
      <c r="C92" s="1"/>
      <c r="D92" s="1"/>
      <c r="E92" s="1"/>
      <c r="F92" s="1"/>
      <c r="G92" s="1"/>
      <c r="H92" s="1"/>
      <c r="I92" s="1"/>
    </row>
    <row r="93" spans="2:9">
      <c r="B93" s="1"/>
      <c r="C93" s="1"/>
      <c r="D93" s="1"/>
      <c r="E93" s="1"/>
      <c r="F93" s="1"/>
      <c r="G93" s="1"/>
      <c r="H93" s="1"/>
      <c r="I93" s="1"/>
    </row>
    <row r="94" spans="2:9">
      <c r="B94" s="1"/>
      <c r="C94" s="1"/>
      <c r="D94" s="1"/>
      <c r="E94" s="1"/>
      <c r="F94" s="1"/>
      <c r="G94" s="1"/>
      <c r="H94" s="1"/>
      <c r="I94" s="1"/>
    </row>
    <row r="95" spans="2:9">
      <c r="B95" s="1"/>
      <c r="C95" s="1"/>
      <c r="D95" s="1"/>
      <c r="E95" s="1"/>
      <c r="F95" s="1"/>
      <c r="G95" s="1"/>
      <c r="H95" s="1"/>
      <c r="I95" s="1"/>
    </row>
    <row r="96" spans="2:9">
      <c r="B96" s="1"/>
      <c r="C96" s="1"/>
      <c r="D96" s="1"/>
      <c r="E96" s="1"/>
      <c r="F96" s="1"/>
      <c r="G96" s="1"/>
      <c r="H96" s="1"/>
      <c r="I96" s="1"/>
    </row>
    <row r="97" spans="2:9">
      <c r="B97" s="1"/>
      <c r="C97" s="1"/>
      <c r="D97" s="1"/>
      <c r="E97" s="1"/>
      <c r="F97" s="1"/>
      <c r="G97" s="1"/>
      <c r="H97" s="1"/>
      <c r="I97" s="1"/>
    </row>
    <row r="98" spans="2:9">
      <c r="B98" s="1"/>
      <c r="C98" s="1"/>
      <c r="D98" s="1"/>
      <c r="E98" s="1"/>
      <c r="F98" s="1"/>
      <c r="G98" s="1"/>
      <c r="H98" s="1"/>
      <c r="I98" s="1"/>
    </row>
    <row r="99" spans="2:9">
      <c r="B99" s="1"/>
      <c r="C99" s="1"/>
      <c r="D99" s="1"/>
      <c r="E99" s="1"/>
      <c r="F99" s="1"/>
      <c r="G99" s="1"/>
      <c r="H99" s="1"/>
      <c r="I99" s="1"/>
    </row>
    <row r="100" spans="2:9">
      <c r="B100" s="1"/>
      <c r="C100" s="1"/>
      <c r="D100" s="1"/>
      <c r="E100" s="1"/>
      <c r="F100" s="1"/>
      <c r="G100" s="1"/>
      <c r="H100" s="1"/>
      <c r="I100" s="1"/>
    </row>
    <row r="101" spans="2:9">
      <c r="B101" s="1"/>
      <c r="C101" s="1"/>
      <c r="D101" s="1"/>
      <c r="E101" s="1"/>
      <c r="F101" s="1"/>
      <c r="G101" s="1"/>
      <c r="H101" s="1"/>
      <c r="I101" s="1"/>
    </row>
    <row r="102" spans="2:9">
      <c r="B102" s="1"/>
      <c r="C102" s="1"/>
      <c r="D102" s="1"/>
      <c r="E102" s="1"/>
      <c r="F102" s="1"/>
      <c r="G102" s="1"/>
      <c r="H102" s="1"/>
      <c r="I102" s="1"/>
    </row>
    <row r="103" spans="2:9">
      <c r="B103" s="1"/>
      <c r="C103" s="1"/>
      <c r="D103" s="1"/>
      <c r="E103" s="1"/>
      <c r="F103" s="1"/>
      <c r="G103" s="1"/>
      <c r="H103" s="1"/>
      <c r="I103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3A9F6-7C15-C347-A743-A1D49698C6D1}">
  <dimension ref="A1:G13"/>
  <sheetViews>
    <sheetView workbookViewId="0">
      <selection activeCell="A10" sqref="A10:B13"/>
    </sheetView>
  </sheetViews>
  <sheetFormatPr baseColWidth="10" defaultRowHeight="16"/>
  <cols>
    <col min="2" max="2" width="15.6640625" bestFit="1" customWidth="1"/>
    <col min="4" max="4" width="17.6640625" bestFit="1" customWidth="1"/>
  </cols>
  <sheetData>
    <row r="1" spans="1:7">
      <c r="B1" t="s">
        <v>19</v>
      </c>
      <c r="C1" t="s">
        <v>20</v>
      </c>
      <c r="E1" t="s">
        <v>22</v>
      </c>
    </row>
    <row r="2" spans="1:7">
      <c r="A2">
        <v>1</v>
      </c>
      <c r="B2" s="2">
        <v>40.000000000000007</v>
      </c>
      <c r="C2" s="5">
        <v>2</v>
      </c>
      <c r="E2" s="5">
        <v>1</v>
      </c>
      <c r="F2" s="5">
        <v>-1</v>
      </c>
      <c r="G2" s="5">
        <v>1</v>
      </c>
    </row>
    <row r="3" spans="1:7">
      <c r="A3">
        <v>2</v>
      </c>
      <c r="B3" s="2">
        <v>9.9999999999999964</v>
      </c>
      <c r="C3" s="5">
        <v>1</v>
      </c>
      <c r="E3" s="5">
        <v>-2</v>
      </c>
      <c r="F3" s="5">
        <v>-1</v>
      </c>
      <c r="G3" s="5">
        <v>-1</v>
      </c>
    </row>
    <row r="4" spans="1:7">
      <c r="A4">
        <v>3</v>
      </c>
      <c r="B4" s="2">
        <v>50</v>
      </c>
      <c r="C4" s="5">
        <v>4</v>
      </c>
      <c r="E4" s="5">
        <v>2</v>
      </c>
      <c r="F4" s="5">
        <v>3</v>
      </c>
      <c r="G4" s="5">
        <v>1</v>
      </c>
    </row>
    <row r="6" spans="1:7">
      <c r="B6" t="s">
        <v>21</v>
      </c>
      <c r="C6" s="8">
        <f>SUMPRODUCT($B$2:$B$4,C2:C4)</f>
        <v>290</v>
      </c>
      <c r="D6" t="s">
        <v>23</v>
      </c>
      <c r="E6" s="8">
        <f>SUMPRODUCT($B$2:$B$4,E2:E4)</f>
        <v>120.00000000000001</v>
      </c>
      <c r="F6" s="8">
        <f>SUMPRODUCT($B$2:$B$4,F2:F4)</f>
        <v>100</v>
      </c>
      <c r="G6" s="8">
        <f>SUMPRODUCT($B$2:$B$4,G2:G4)</f>
        <v>80.000000000000014</v>
      </c>
    </row>
    <row r="7" spans="1:7">
      <c r="D7" t="s">
        <v>24</v>
      </c>
      <c r="E7" s="5">
        <v>120</v>
      </c>
      <c r="F7" s="5">
        <v>100</v>
      </c>
      <c r="G7" s="5">
        <v>80</v>
      </c>
    </row>
    <row r="10" spans="1:7">
      <c r="A10" t="s">
        <v>26</v>
      </c>
    </row>
    <row r="11" spans="1:7">
      <c r="A11" s="2"/>
      <c r="B11" t="s">
        <v>19</v>
      </c>
    </row>
    <row r="12" spans="1:7">
      <c r="A12" s="5"/>
      <c r="B12" t="s">
        <v>27</v>
      </c>
    </row>
    <row r="13" spans="1:7">
      <c r="A13" s="8"/>
      <c r="B13" t="s">
        <v>28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EBEA1-D670-1A41-94B9-7C23B8A3B5F8}">
  <dimension ref="A1:L18"/>
  <sheetViews>
    <sheetView workbookViewId="0">
      <selection activeCell="B10" sqref="B10"/>
    </sheetView>
  </sheetViews>
  <sheetFormatPr baseColWidth="10" defaultRowHeight="16"/>
  <cols>
    <col min="1" max="1" width="20.6640625" bestFit="1" customWidth="1"/>
    <col min="2" max="2" width="10.6640625" customWidth="1"/>
    <col min="3" max="3" width="7" customWidth="1"/>
    <col min="4" max="4" width="5.6640625" customWidth="1"/>
    <col min="5" max="5" width="5" customWidth="1"/>
    <col min="6" max="6" width="13.1640625" bestFit="1" customWidth="1"/>
    <col min="7" max="7" width="6.1640625" customWidth="1"/>
    <col min="8" max="8" width="6.83203125" customWidth="1"/>
    <col min="9" max="9" width="6.6640625" customWidth="1"/>
    <col min="10" max="10" width="4.5" customWidth="1"/>
  </cols>
  <sheetData>
    <row r="1" spans="1:12">
      <c r="A1" t="s">
        <v>19</v>
      </c>
      <c r="B1" t="s">
        <v>29</v>
      </c>
      <c r="F1" t="s">
        <v>1</v>
      </c>
      <c r="G1" t="s">
        <v>29</v>
      </c>
      <c r="K1" t="s">
        <v>32</v>
      </c>
      <c r="L1" t="s">
        <v>33</v>
      </c>
    </row>
    <row r="2" spans="1:12">
      <c r="A2" t="s">
        <v>25</v>
      </c>
      <c r="B2">
        <v>1</v>
      </c>
      <c r="C2">
        <v>2</v>
      </c>
      <c r="D2">
        <v>3</v>
      </c>
      <c r="F2" t="s">
        <v>25</v>
      </c>
      <c r="G2">
        <v>1</v>
      </c>
      <c r="H2">
        <v>2</v>
      </c>
      <c r="I2">
        <v>3</v>
      </c>
    </row>
    <row r="3" spans="1:12">
      <c r="A3">
        <v>1</v>
      </c>
      <c r="B3" s="2">
        <v>0</v>
      </c>
      <c r="C3" s="2">
        <v>1000</v>
      </c>
      <c r="D3" s="2">
        <v>3499.9999999999995</v>
      </c>
      <c r="F3">
        <v>1</v>
      </c>
      <c r="G3" s="5">
        <v>1</v>
      </c>
      <c r="H3" s="5">
        <v>3</v>
      </c>
      <c r="I3" s="5">
        <v>2</v>
      </c>
      <c r="K3" s="8">
        <f>SUMPRODUCT(B3:D3,G3:I3)</f>
        <v>10000</v>
      </c>
      <c r="L3" s="5">
        <v>10000</v>
      </c>
    </row>
    <row r="4" spans="1:12">
      <c r="A4">
        <v>2</v>
      </c>
      <c r="B4" s="2">
        <v>11000</v>
      </c>
      <c r="C4" s="2">
        <v>0</v>
      </c>
      <c r="D4" s="2">
        <v>4500</v>
      </c>
      <c r="F4">
        <v>2</v>
      </c>
      <c r="G4" s="5">
        <v>1</v>
      </c>
      <c r="H4" s="5"/>
      <c r="I4" s="5">
        <v>2</v>
      </c>
      <c r="K4" s="8">
        <f t="shared" ref="K4:K5" si="0">SUMPRODUCT(B4:D4,G4:I4)</f>
        <v>20000</v>
      </c>
      <c r="L4" s="5">
        <v>20000</v>
      </c>
    </row>
    <row r="5" spans="1:12">
      <c r="A5">
        <v>3</v>
      </c>
      <c r="B5" s="2">
        <v>0</v>
      </c>
      <c r="C5" s="2">
        <v>5000</v>
      </c>
      <c r="D5" s="2">
        <v>0</v>
      </c>
      <c r="F5">
        <v>3</v>
      </c>
      <c r="G5" s="5">
        <v>1</v>
      </c>
      <c r="H5" s="5">
        <v>3</v>
      </c>
      <c r="I5" s="5"/>
      <c r="K5" s="8">
        <f t="shared" si="0"/>
        <v>15000</v>
      </c>
      <c r="L5" s="5">
        <v>15000</v>
      </c>
    </row>
    <row r="7" spans="1:12" s="4" customFormat="1">
      <c r="A7" s="4" t="s">
        <v>34</v>
      </c>
      <c r="B7" s="5">
        <v>15000</v>
      </c>
      <c r="C7" s="5">
        <v>6000</v>
      </c>
      <c r="D7" s="5">
        <v>8000</v>
      </c>
    </row>
    <row r="8" spans="1:12">
      <c r="A8" t="s">
        <v>35</v>
      </c>
      <c r="B8" s="8">
        <f>SUM(B3:B5)</f>
        <v>11000</v>
      </c>
      <c r="C8" s="8">
        <f t="shared" ref="C8:D8" si="1">SUM(C3:C5)</f>
        <v>6000</v>
      </c>
      <c r="D8" s="8">
        <f t="shared" si="1"/>
        <v>8000</v>
      </c>
    </row>
    <row r="9" spans="1:12">
      <c r="A9" t="s">
        <v>30</v>
      </c>
      <c r="B9" s="5">
        <v>200</v>
      </c>
      <c r="C9" s="5">
        <v>1000</v>
      </c>
      <c r="D9" s="5">
        <v>500</v>
      </c>
    </row>
    <row r="10" spans="1:12">
      <c r="A10" t="s">
        <v>31</v>
      </c>
      <c r="B10" s="8">
        <f>SUMPRODUCT(B8:D8,B9:D9)</f>
        <v>12200000</v>
      </c>
    </row>
    <row r="15" spans="1:12">
      <c r="A15" t="s">
        <v>26</v>
      </c>
    </row>
    <row r="16" spans="1:12">
      <c r="A16" s="2"/>
      <c r="B16" t="s">
        <v>19</v>
      </c>
    </row>
    <row r="17" spans="1:2">
      <c r="A17" s="5"/>
      <c r="B17" t="s">
        <v>27</v>
      </c>
    </row>
    <row r="18" spans="1:2">
      <c r="A18" s="8"/>
      <c r="B18" t="s">
        <v>28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46C9B-9211-AF4D-93F5-F03BCEA94847}">
  <dimension ref="A1:J34"/>
  <sheetViews>
    <sheetView workbookViewId="0">
      <selection activeCell="G31" sqref="G31"/>
    </sheetView>
  </sheetViews>
  <sheetFormatPr baseColWidth="10" defaultRowHeight="16"/>
  <cols>
    <col min="5" max="5" width="10.83203125" style="4"/>
  </cols>
  <sheetData>
    <row r="1" spans="1:10">
      <c r="A1" s="3" t="s">
        <v>44</v>
      </c>
      <c r="B1" t="s">
        <v>36</v>
      </c>
      <c r="J1" t="s">
        <v>51</v>
      </c>
    </row>
    <row r="2" spans="1:10">
      <c r="A2" s="3"/>
      <c r="B2" t="s">
        <v>45</v>
      </c>
      <c r="F2" t="s">
        <v>46</v>
      </c>
    </row>
    <row r="3" spans="1:10">
      <c r="B3" s="2">
        <v>0</v>
      </c>
      <c r="C3" s="2">
        <v>0</v>
      </c>
      <c r="D3" s="2">
        <v>5</v>
      </c>
      <c r="E3" s="4">
        <v>0</v>
      </c>
      <c r="F3" s="2">
        <v>3</v>
      </c>
    </row>
    <row r="4" spans="1:10">
      <c r="B4" t="s">
        <v>37</v>
      </c>
      <c r="G4" t="s">
        <v>38</v>
      </c>
    </row>
    <row r="5" spans="1:10">
      <c r="B5" s="5">
        <v>2</v>
      </c>
      <c r="C5" s="5">
        <v>4</v>
      </c>
      <c r="D5" s="5">
        <v>8</v>
      </c>
      <c r="F5" s="5">
        <v>-1</v>
      </c>
      <c r="G5" s="8">
        <f>SUMPRODUCT($B$3:$F$3,B5:F5)</f>
        <v>37</v>
      </c>
    </row>
    <row r="6" spans="1:10">
      <c r="A6" t="s">
        <v>39</v>
      </c>
    </row>
    <row r="7" spans="1:10">
      <c r="A7" t="s">
        <v>40</v>
      </c>
      <c r="B7" t="s">
        <v>41</v>
      </c>
      <c r="G7" t="s">
        <v>42</v>
      </c>
      <c r="H7" t="s">
        <v>43</v>
      </c>
    </row>
    <row r="8" spans="1:10">
      <c r="A8">
        <v>1</v>
      </c>
      <c r="B8" s="5">
        <v>1</v>
      </c>
      <c r="C8" s="5">
        <v>3</v>
      </c>
      <c r="D8" s="5">
        <v>2</v>
      </c>
      <c r="F8" s="4"/>
      <c r="G8" s="8">
        <f>SUMPRODUCT($B$3:$F$3,B8:F8)</f>
        <v>10</v>
      </c>
      <c r="H8" s="5">
        <v>10</v>
      </c>
    </row>
    <row r="9" spans="1:10">
      <c r="A9">
        <v>2</v>
      </c>
      <c r="B9" s="5">
        <v>1</v>
      </c>
      <c r="C9" s="5">
        <v>0</v>
      </c>
      <c r="D9" s="5">
        <v>3</v>
      </c>
      <c r="F9" s="5">
        <v>-1</v>
      </c>
      <c r="G9" s="8">
        <f>SUMPRODUCT($B$3:$F$3,B9:F9)</f>
        <v>12</v>
      </c>
      <c r="H9" s="5">
        <v>12</v>
      </c>
    </row>
    <row r="12" spans="1:10">
      <c r="A12" s="3" t="s">
        <v>47</v>
      </c>
      <c r="B12" t="s">
        <v>36</v>
      </c>
    </row>
    <row r="13" spans="1:10">
      <c r="A13" s="3"/>
      <c r="B13" t="s">
        <v>45</v>
      </c>
      <c r="F13" t="s">
        <v>46</v>
      </c>
    </row>
    <row r="14" spans="1:10">
      <c r="B14" s="2">
        <v>0</v>
      </c>
      <c r="C14" s="2">
        <v>0.66666666666666663</v>
      </c>
      <c r="D14" s="2">
        <v>4</v>
      </c>
      <c r="E14" s="4">
        <v>0</v>
      </c>
      <c r="F14" s="2">
        <v>0</v>
      </c>
    </row>
    <row r="15" spans="1:10">
      <c r="B15" t="s">
        <v>37</v>
      </c>
      <c r="G15" t="s">
        <v>38</v>
      </c>
    </row>
    <row r="16" spans="1:10">
      <c r="B16" s="5">
        <v>2</v>
      </c>
      <c r="C16" s="5">
        <v>4</v>
      </c>
      <c r="D16" s="5">
        <v>8</v>
      </c>
      <c r="F16" s="5">
        <v>-2</v>
      </c>
      <c r="G16" s="8">
        <f>SUMPRODUCT($B$14:$F$14,B16:F16)</f>
        <v>34.666666666666664</v>
      </c>
    </row>
    <row r="17" spans="1:10">
      <c r="A17" t="s">
        <v>39</v>
      </c>
    </row>
    <row r="18" spans="1:10">
      <c r="A18" t="s">
        <v>40</v>
      </c>
      <c r="B18" t="s">
        <v>41</v>
      </c>
      <c r="G18" t="s">
        <v>42</v>
      </c>
      <c r="H18" t="s">
        <v>43</v>
      </c>
    </row>
    <row r="19" spans="1:10">
      <c r="A19">
        <v>1</v>
      </c>
      <c r="B19" s="5">
        <v>1</v>
      </c>
      <c r="C19" s="5">
        <v>3</v>
      </c>
      <c r="D19" s="5">
        <v>2</v>
      </c>
      <c r="F19" s="5">
        <v>-1</v>
      </c>
      <c r="G19" s="8">
        <f>SUMPRODUCT($B$14:$F$14,B19:F19)</f>
        <v>10</v>
      </c>
      <c r="H19" s="5">
        <v>10</v>
      </c>
    </row>
    <row r="20" spans="1:10">
      <c r="A20">
        <v>2</v>
      </c>
      <c r="B20" s="5">
        <v>1</v>
      </c>
      <c r="C20" s="5">
        <v>0</v>
      </c>
      <c r="D20" s="5">
        <v>3</v>
      </c>
      <c r="G20" s="8">
        <f>SUMPRODUCT($B$14:$F$14,B20:F20)</f>
        <v>12</v>
      </c>
      <c r="H20" s="5">
        <v>12</v>
      </c>
    </row>
    <row r="23" spans="1:10">
      <c r="A23" s="3" t="s">
        <v>48</v>
      </c>
      <c r="B23" t="s">
        <v>36</v>
      </c>
    </row>
    <row r="24" spans="1:10">
      <c r="A24" s="3"/>
      <c r="B24" t="s">
        <v>45</v>
      </c>
      <c r="F24" t="s">
        <v>46</v>
      </c>
    </row>
    <row r="25" spans="1:10">
      <c r="B25" s="2">
        <v>0</v>
      </c>
      <c r="C25" s="2">
        <v>0.66666666666666663</v>
      </c>
      <c r="D25" s="2">
        <v>4</v>
      </c>
      <c r="E25" s="4">
        <v>0</v>
      </c>
      <c r="F25" s="2">
        <v>0</v>
      </c>
    </row>
    <row r="26" spans="1:10">
      <c r="B26" t="s">
        <v>37</v>
      </c>
      <c r="G26" t="s">
        <v>38</v>
      </c>
    </row>
    <row r="27" spans="1:10">
      <c r="B27" s="5">
        <v>2</v>
      </c>
      <c r="C27" s="5">
        <v>4</v>
      </c>
      <c r="D27" s="5">
        <v>8</v>
      </c>
      <c r="F27" s="5">
        <v>-1</v>
      </c>
      <c r="G27" s="8">
        <f>SUMPRODUCT($B$25:$F$25,B27:F27)</f>
        <v>34.666666666666664</v>
      </c>
    </row>
    <row r="28" spans="1:10">
      <c r="A28" t="s">
        <v>39</v>
      </c>
      <c r="J28" t="s">
        <v>52</v>
      </c>
    </row>
    <row r="29" spans="1:10">
      <c r="A29" t="s">
        <v>40</v>
      </c>
      <c r="B29" t="s">
        <v>41</v>
      </c>
      <c r="G29" t="s">
        <v>42</v>
      </c>
      <c r="H29" t="s">
        <v>43</v>
      </c>
    </row>
    <row r="30" spans="1:10">
      <c r="A30">
        <v>1</v>
      </c>
      <c r="B30" s="5">
        <v>1</v>
      </c>
      <c r="C30" s="5">
        <v>3</v>
      </c>
      <c r="D30" s="5">
        <v>2</v>
      </c>
      <c r="F30" s="5">
        <v>-1</v>
      </c>
      <c r="G30" s="8">
        <f>SUMPRODUCT($B$25:$F$25,B30:F30)</f>
        <v>10</v>
      </c>
      <c r="H30" s="5">
        <v>10</v>
      </c>
    </row>
    <row r="31" spans="1:10">
      <c r="A31">
        <v>2</v>
      </c>
      <c r="B31" s="5">
        <v>1</v>
      </c>
      <c r="C31" s="5">
        <v>0</v>
      </c>
      <c r="D31" s="5">
        <v>3</v>
      </c>
      <c r="G31" s="8">
        <f>SUMPRODUCT($B$25:$F$25,B31:F31)</f>
        <v>12</v>
      </c>
      <c r="H31" s="5">
        <v>12</v>
      </c>
    </row>
    <row r="33" spans="1:1">
      <c r="A33" t="s">
        <v>49</v>
      </c>
    </row>
    <row r="34" spans="1:1">
      <c r="A34" t="s">
        <v>50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0A587-61EA-9D43-84F3-D4B4AE13B555}">
  <dimension ref="A1:H9"/>
  <sheetViews>
    <sheetView workbookViewId="0">
      <selection sqref="A1:XFD1048576"/>
    </sheetView>
  </sheetViews>
  <sheetFormatPr baseColWidth="10" defaultRowHeight="16"/>
  <sheetData>
    <row r="1" spans="1:8">
      <c r="A1" t="s">
        <v>56</v>
      </c>
      <c r="B1" t="s">
        <v>53</v>
      </c>
      <c r="C1" t="s">
        <v>57</v>
      </c>
      <c r="D1" t="s">
        <v>69</v>
      </c>
      <c r="F1" t="s">
        <v>58</v>
      </c>
      <c r="G1" t="s">
        <v>62</v>
      </c>
      <c r="H1" t="s">
        <v>63</v>
      </c>
    </row>
    <row r="2" spans="1:8">
      <c r="A2" t="s">
        <v>2</v>
      </c>
      <c r="B2" s="2">
        <v>2</v>
      </c>
      <c r="C2" s="5">
        <v>2</v>
      </c>
      <c r="D2">
        <f t="shared" ref="D2:D8" si="0">$B$9</f>
        <v>8</v>
      </c>
      <c r="F2" t="s">
        <v>59</v>
      </c>
      <c r="G2" s="8">
        <f>B2+C3</f>
        <v>5</v>
      </c>
      <c r="H2" s="8">
        <f>B3</f>
        <v>6</v>
      </c>
    </row>
    <row r="3" spans="1:8">
      <c r="A3" t="s">
        <v>3</v>
      </c>
      <c r="B3" s="2">
        <v>6</v>
      </c>
      <c r="C3" s="5">
        <v>3</v>
      </c>
      <c r="D3">
        <f t="shared" si="0"/>
        <v>8</v>
      </c>
      <c r="F3" t="s">
        <v>60</v>
      </c>
      <c r="G3" s="8">
        <f>B2+C4</f>
        <v>4</v>
      </c>
      <c r="H3" s="8">
        <f>B4</f>
        <v>4</v>
      </c>
    </row>
    <row r="4" spans="1:8">
      <c r="A4" t="s">
        <v>4</v>
      </c>
      <c r="B4" s="2">
        <v>4</v>
      </c>
      <c r="C4" s="5">
        <v>2</v>
      </c>
      <c r="D4">
        <f t="shared" si="0"/>
        <v>8</v>
      </c>
      <c r="F4" t="s">
        <v>61</v>
      </c>
      <c r="G4" s="8">
        <f>B3+C6</f>
        <v>8</v>
      </c>
      <c r="H4" s="8">
        <f>B6</f>
        <v>8</v>
      </c>
    </row>
    <row r="5" spans="1:8">
      <c r="A5" t="s">
        <v>5</v>
      </c>
      <c r="B5" s="2">
        <v>5</v>
      </c>
      <c r="C5" s="5">
        <v>1</v>
      </c>
      <c r="D5">
        <f t="shared" si="0"/>
        <v>8</v>
      </c>
      <c r="F5" t="s">
        <v>64</v>
      </c>
      <c r="G5" s="8">
        <f>B4+C5</f>
        <v>5</v>
      </c>
      <c r="H5" s="8">
        <f>B5</f>
        <v>5</v>
      </c>
    </row>
    <row r="6" spans="1:8">
      <c r="A6" t="s">
        <v>54</v>
      </c>
      <c r="B6" s="2">
        <v>8</v>
      </c>
      <c r="C6" s="5">
        <v>2</v>
      </c>
      <c r="D6">
        <f t="shared" si="0"/>
        <v>8</v>
      </c>
      <c r="F6" t="s">
        <v>65</v>
      </c>
      <c r="G6" s="8">
        <f>B4+C8</f>
        <v>6</v>
      </c>
      <c r="H6" s="8">
        <f>B8</f>
        <v>6</v>
      </c>
    </row>
    <row r="7" spans="1:8">
      <c r="A7" t="s">
        <v>7</v>
      </c>
      <c r="B7" s="2">
        <v>3</v>
      </c>
      <c r="C7" s="5">
        <v>3</v>
      </c>
      <c r="D7">
        <f t="shared" si="0"/>
        <v>8</v>
      </c>
      <c r="F7" t="s">
        <v>68</v>
      </c>
      <c r="G7" s="8">
        <f>B5+C6</f>
        <v>7</v>
      </c>
      <c r="H7" s="8">
        <f>B6</f>
        <v>8</v>
      </c>
    </row>
    <row r="8" spans="1:8">
      <c r="A8" t="s">
        <v>8</v>
      </c>
      <c r="B8" s="2">
        <v>6</v>
      </c>
      <c r="C8" s="5">
        <v>2</v>
      </c>
      <c r="D8">
        <f t="shared" si="0"/>
        <v>8</v>
      </c>
      <c r="F8" t="s">
        <v>66</v>
      </c>
      <c r="G8" s="8">
        <f>B8+C6</f>
        <v>8</v>
      </c>
      <c r="H8" s="8">
        <f>B6</f>
        <v>8</v>
      </c>
    </row>
    <row r="9" spans="1:8">
      <c r="A9" t="s">
        <v>55</v>
      </c>
      <c r="B9" s="2">
        <v>8</v>
      </c>
      <c r="F9" t="s">
        <v>67</v>
      </c>
      <c r="G9" s="8">
        <f>B7+C8</f>
        <v>5</v>
      </c>
      <c r="H9" s="8">
        <f>B8</f>
        <v>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5ABF9-A6A6-4F4E-8F73-561D9659C8C1}">
  <dimension ref="A2:G14"/>
  <sheetViews>
    <sheetView workbookViewId="0">
      <selection sqref="A1:XFD1048576"/>
    </sheetView>
  </sheetViews>
  <sheetFormatPr baseColWidth="10" defaultRowHeight="16"/>
  <sheetData>
    <row r="2" spans="1:7">
      <c r="A2" t="s">
        <v>70</v>
      </c>
      <c r="B2">
        <v>1</v>
      </c>
      <c r="C2">
        <v>2</v>
      </c>
      <c r="D2">
        <v>3</v>
      </c>
      <c r="E2">
        <v>4</v>
      </c>
      <c r="F2" t="s">
        <v>73</v>
      </c>
      <c r="G2" t="s">
        <v>71</v>
      </c>
    </row>
    <row r="3" spans="1:7">
      <c r="A3">
        <v>1</v>
      </c>
      <c r="B3" s="2">
        <v>3</v>
      </c>
      <c r="C3" s="2">
        <v>2</v>
      </c>
      <c r="D3" s="2">
        <v>0</v>
      </c>
      <c r="E3" s="2">
        <v>5</v>
      </c>
      <c r="F3" s="8">
        <f>SUM(B3:E3)</f>
        <v>10</v>
      </c>
      <c r="G3" s="5">
        <v>10</v>
      </c>
    </row>
    <row r="4" spans="1:7">
      <c r="A4">
        <v>2</v>
      </c>
      <c r="B4" s="2">
        <v>0</v>
      </c>
      <c r="C4" s="2">
        <v>3</v>
      </c>
      <c r="D4" s="2">
        <v>0</v>
      </c>
      <c r="E4" s="2">
        <v>0</v>
      </c>
      <c r="F4" s="8">
        <f t="shared" ref="F4:F6" si="0">SUM(B4:E4)</f>
        <v>3</v>
      </c>
      <c r="G4" s="5">
        <v>3</v>
      </c>
    </row>
    <row r="5" spans="1:7">
      <c r="A5">
        <v>3</v>
      </c>
      <c r="B5" s="2">
        <v>2</v>
      </c>
      <c r="C5" s="2">
        <v>0</v>
      </c>
      <c r="D5" s="2">
        <v>4</v>
      </c>
      <c r="E5" s="2">
        <v>0</v>
      </c>
      <c r="F5" s="8">
        <f t="shared" si="0"/>
        <v>6</v>
      </c>
      <c r="G5" s="5">
        <v>6</v>
      </c>
    </row>
    <row r="6" spans="1:7">
      <c r="A6">
        <v>4</v>
      </c>
      <c r="B6" s="2">
        <v>0</v>
      </c>
      <c r="C6" s="2">
        <v>0</v>
      </c>
      <c r="D6" s="2">
        <v>1</v>
      </c>
      <c r="E6" s="2">
        <v>0</v>
      </c>
      <c r="F6" s="8">
        <f t="shared" si="0"/>
        <v>1</v>
      </c>
      <c r="G6" s="5">
        <v>6</v>
      </c>
    </row>
    <row r="7" spans="1:7">
      <c r="A7" t="s">
        <v>74</v>
      </c>
      <c r="B7" s="8">
        <f>SUM(B3:B6)</f>
        <v>5</v>
      </c>
      <c r="C7" s="8">
        <f t="shared" ref="C7:E7" si="1">SUM(C3:C6)</f>
        <v>5</v>
      </c>
      <c r="D7" s="8">
        <f t="shared" si="1"/>
        <v>5</v>
      </c>
      <c r="E7" s="8">
        <f t="shared" si="1"/>
        <v>5</v>
      </c>
    </row>
    <row r="8" spans="1:7">
      <c r="A8" t="s">
        <v>72</v>
      </c>
      <c r="B8" s="5">
        <v>5</v>
      </c>
      <c r="C8" s="5">
        <v>5</v>
      </c>
      <c r="D8" s="5">
        <v>5</v>
      </c>
      <c r="E8" s="5">
        <v>5</v>
      </c>
    </row>
    <row r="10" spans="1:7">
      <c r="A10" t="s">
        <v>20</v>
      </c>
      <c r="B10">
        <v>1</v>
      </c>
      <c r="C10">
        <v>2</v>
      </c>
      <c r="D10">
        <v>3</v>
      </c>
      <c r="E10">
        <v>4</v>
      </c>
      <c r="F10" t="s">
        <v>75</v>
      </c>
      <c r="G10" s="8">
        <f>SUMPRODUCT(B3:E6,B11:E14)</f>
        <v>38</v>
      </c>
    </row>
    <row r="11" spans="1:7">
      <c r="A11">
        <v>1</v>
      </c>
      <c r="B11" s="5">
        <v>0</v>
      </c>
      <c r="C11" s="5">
        <v>5</v>
      </c>
      <c r="D11" s="5">
        <v>1000</v>
      </c>
      <c r="E11" s="5">
        <v>0</v>
      </c>
    </row>
    <row r="12" spans="1:7">
      <c r="A12">
        <v>2</v>
      </c>
      <c r="B12" s="5">
        <v>6</v>
      </c>
      <c r="C12" s="5">
        <v>4</v>
      </c>
      <c r="D12" s="5">
        <v>6</v>
      </c>
      <c r="E12" s="5">
        <v>4</v>
      </c>
    </row>
    <row r="13" spans="1:7">
      <c r="A13">
        <v>3</v>
      </c>
      <c r="B13" s="5">
        <v>2</v>
      </c>
      <c r="C13" s="5">
        <v>10</v>
      </c>
      <c r="D13" s="5">
        <v>2</v>
      </c>
      <c r="E13" s="5">
        <v>4</v>
      </c>
    </row>
    <row r="14" spans="1:7">
      <c r="A14">
        <v>4</v>
      </c>
      <c r="B14" s="5">
        <v>6</v>
      </c>
      <c r="C14" s="5">
        <v>1000</v>
      </c>
      <c r="D14" s="5">
        <v>4</v>
      </c>
      <c r="E14" s="5">
        <v>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1113-427D-964B-8D8F-997DA2FE4B88}">
  <dimension ref="A1:E6"/>
  <sheetViews>
    <sheetView workbookViewId="0">
      <selection activeCell="E5" sqref="E5:E6"/>
    </sheetView>
  </sheetViews>
  <sheetFormatPr baseColWidth="10" defaultRowHeight="16"/>
  <sheetData>
    <row r="1" spans="1:5">
      <c r="A1" t="s">
        <v>70</v>
      </c>
      <c r="B1" s="2">
        <v>4</v>
      </c>
      <c r="C1" s="2">
        <v>3</v>
      </c>
    </row>
    <row r="2" spans="1:5">
      <c r="D2" t="s">
        <v>75</v>
      </c>
    </row>
    <row r="3" spans="1:5">
      <c r="A3" t="s">
        <v>76</v>
      </c>
      <c r="B3" s="5">
        <v>2</v>
      </c>
      <c r="C3" s="5">
        <v>3</v>
      </c>
      <c r="D3" s="8">
        <f>SUMPRODUCT($B$1:$C$1,B3:C3)</f>
        <v>17</v>
      </c>
    </row>
    <row r="4" spans="1:5">
      <c r="D4" t="s">
        <v>78</v>
      </c>
      <c r="E4" t="s">
        <v>43</v>
      </c>
    </row>
    <row r="5" spans="1:5">
      <c r="A5" t="s">
        <v>77</v>
      </c>
      <c r="B5" s="5">
        <v>1</v>
      </c>
      <c r="C5" s="5"/>
      <c r="D5" s="8">
        <f>SUMPRODUCT($B$1:$C$1,B5:C5)</f>
        <v>4</v>
      </c>
      <c r="E5" s="5">
        <v>5</v>
      </c>
    </row>
    <row r="6" spans="1:5">
      <c r="B6" s="5">
        <v>1</v>
      </c>
      <c r="C6" s="5">
        <v>2</v>
      </c>
      <c r="D6" s="8">
        <f>SUMPRODUCT($B$1:$C$1,B6:C6)</f>
        <v>10</v>
      </c>
      <c r="E6" s="5">
        <v>10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8B672-F214-6D4A-A2A1-8371F96803BE}">
  <dimension ref="A1:J4"/>
  <sheetViews>
    <sheetView workbookViewId="0">
      <selection activeCell="J2" sqref="J2"/>
    </sheetView>
  </sheetViews>
  <sheetFormatPr baseColWidth="10" defaultRowHeight="16"/>
  <cols>
    <col min="9" max="9" width="17.1640625" bestFit="1" customWidth="1"/>
  </cols>
  <sheetData>
    <row r="1" spans="1:10">
      <c r="B1" t="s">
        <v>82</v>
      </c>
      <c r="I1" t="s">
        <v>83</v>
      </c>
      <c r="J1" t="s">
        <v>84</v>
      </c>
    </row>
    <row r="2" spans="1:10">
      <c r="A2" t="s">
        <v>79</v>
      </c>
      <c r="B2" s="2">
        <v>1</v>
      </c>
      <c r="C2" s="2">
        <v>1</v>
      </c>
      <c r="D2" s="2">
        <v>0</v>
      </c>
      <c r="E2" s="2">
        <v>0</v>
      </c>
      <c r="F2" s="2">
        <v>1</v>
      </c>
      <c r="G2" s="2">
        <v>0</v>
      </c>
      <c r="H2" s="2">
        <v>0</v>
      </c>
    </row>
    <row r="3" spans="1:10">
      <c r="A3" t="s">
        <v>80</v>
      </c>
      <c r="B3" s="5">
        <v>60</v>
      </c>
      <c r="C3" s="5">
        <v>60</v>
      </c>
      <c r="D3" s="5">
        <v>40</v>
      </c>
      <c r="E3" s="5">
        <v>10</v>
      </c>
      <c r="F3" s="5">
        <v>20</v>
      </c>
      <c r="G3" s="5">
        <v>10</v>
      </c>
      <c r="H3" s="5">
        <v>3</v>
      </c>
      <c r="I3" s="8">
        <f>SUMPRODUCT($B$2:$H$2,B3:H3)</f>
        <v>140</v>
      </c>
    </row>
    <row r="4" spans="1:10">
      <c r="A4" t="s">
        <v>81</v>
      </c>
      <c r="B4" s="5">
        <v>3</v>
      </c>
      <c r="C4" s="5">
        <v>5</v>
      </c>
      <c r="D4" s="5">
        <v>4</v>
      </c>
      <c r="E4" s="5">
        <v>1.4</v>
      </c>
      <c r="F4" s="5">
        <v>3</v>
      </c>
      <c r="G4" s="5">
        <v>3</v>
      </c>
      <c r="H4" s="5">
        <v>1</v>
      </c>
      <c r="I4" s="8">
        <f>SUMPRODUCT($B$2:$H$2,B4:H4)</f>
        <v>11</v>
      </c>
      <c r="J4" s="5">
        <v>11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AD205-917B-9C4A-B0D2-6670C33EC8EE}">
  <dimension ref="A1:P9"/>
  <sheetViews>
    <sheetView workbookViewId="0">
      <selection activeCell="E9" sqref="E9:P9"/>
    </sheetView>
  </sheetViews>
  <sheetFormatPr baseColWidth="10" defaultRowHeight="16"/>
  <cols>
    <col min="5" max="16" width="5" customWidth="1"/>
  </cols>
  <sheetData>
    <row r="1" spans="1:16">
      <c r="A1" t="s">
        <v>85</v>
      </c>
      <c r="B1" t="s">
        <v>70</v>
      </c>
      <c r="C1" t="s">
        <v>88</v>
      </c>
      <c r="D1" t="s">
        <v>86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P1">
        <v>12</v>
      </c>
    </row>
    <row r="2" spans="1:16">
      <c r="A2" t="s">
        <v>2</v>
      </c>
      <c r="B2" s="2">
        <v>1</v>
      </c>
      <c r="C2" s="5">
        <v>8</v>
      </c>
      <c r="E2" s="5">
        <v>1</v>
      </c>
      <c r="F2" s="5">
        <v>1</v>
      </c>
      <c r="G2" s="5">
        <v>1</v>
      </c>
      <c r="H2" s="5">
        <v>1</v>
      </c>
      <c r="I2" s="5">
        <v>1</v>
      </c>
      <c r="J2" s="5">
        <v>1</v>
      </c>
      <c r="K2" s="5"/>
      <c r="L2" s="5"/>
      <c r="M2" s="5"/>
      <c r="N2" s="5"/>
      <c r="O2" s="5"/>
      <c r="P2" s="5"/>
    </row>
    <row r="3" spans="1:16">
      <c r="A3" t="s">
        <v>3</v>
      </c>
      <c r="B3" s="2">
        <v>0</v>
      </c>
      <c r="C3" s="5">
        <v>6</v>
      </c>
      <c r="E3" s="5">
        <v>1</v>
      </c>
      <c r="F3" s="5">
        <v>1</v>
      </c>
      <c r="G3" s="5">
        <v>1</v>
      </c>
      <c r="H3" s="5">
        <v>1</v>
      </c>
      <c r="I3" s="5"/>
      <c r="J3" s="5"/>
      <c r="K3" s="5"/>
      <c r="L3" s="5"/>
      <c r="M3" s="5"/>
      <c r="N3" s="5"/>
      <c r="O3" s="5"/>
      <c r="P3" s="5"/>
    </row>
    <row r="4" spans="1:16">
      <c r="A4" t="s">
        <v>4</v>
      </c>
      <c r="B4" s="2">
        <v>0</v>
      </c>
      <c r="C4" s="5">
        <v>6</v>
      </c>
      <c r="E4" s="5"/>
      <c r="F4" s="5"/>
      <c r="G4" s="5"/>
      <c r="H4" s="5"/>
      <c r="I4" s="5">
        <v>1</v>
      </c>
      <c r="J4" s="5">
        <v>1</v>
      </c>
      <c r="K4" s="5">
        <v>1</v>
      </c>
      <c r="L4" s="5">
        <v>1</v>
      </c>
      <c r="M4" s="5"/>
      <c r="N4" s="5"/>
      <c r="O4" s="5"/>
      <c r="P4" s="5"/>
    </row>
    <row r="5" spans="1:16">
      <c r="A5" t="s">
        <v>5</v>
      </c>
      <c r="B5" s="2">
        <v>1</v>
      </c>
      <c r="C5" s="5">
        <v>3</v>
      </c>
      <c r="E5" s="5"/>
      <c r="F5" s="5"/>
      <c r="G5" s="5"/>
      <c r="H5" s="5"/>
      <c r="I5" s="5"/>
      <c r="J5" s="5"/>
      <c r="K5" s="5">
        <v>1</v>
      </c>
      <c r="L5" s="5">
        <v>1</v>
      </c>
      <c r="M5" s="5">
        <v>1</v>
      </c>
      <c r="N5" s="5">
        <v>1</v>
      </c>
      <c r="O5" s="5"/>
      <c r="P5" s="5"/>
    </row>
    <row r="6" spans="1:16">
      <c r="A6" t="s">
        <v>6</v>
      </c>
      <c r="B6" s="2">
        <v>0</v>
      </c>
      <c r="C6" s="5">
        <v>7</v>
      </c>
      <c r="E6" s="5"/>
      <c r="F6" s="5"/>
      <c r="G6" s="5"/>
      <c r="H6" s="5"/>
      <c r="I6" s="5"/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</row>
    <row r="7" spans="1:16">
      <c r="A7" t="s">
        <v>7</v>
      </c>
      <c r="B7" s="2">
        <v>1</v>
      </c>
      <c r="C7" s="5">
        <v>3</v>
      </c>
      <c r="E7" s="5"/>
      <c r="F7" s="5"/>
      <c r="G7" s="5"/>
      <c r="H7" s="5"/>
      <c r="I7" s="5"/>
      <c r="J7" s="5"/>
      <c r="K7" s="5"/>
      <c r="L7" s="5"/>
      <c r="M7" s="5">
        <v>1</v>
      </c>
      <c r="N7" s="5">
        <v>1</v>
      </c>
      <c r="O7" s="5">
        <v>1</v>
      </c>
      <c r="P7" s="5">
        <v>1</v>
      </c>
    </row>
    <row r="9" spans="1:16">
      <c r="B9" t="s">
        <v>89</v>
      </c>
      <c r="C9" s="8">
        <f>SUMPRODUCT(C2:C7,$B$2:$B$7)</f>
        <v>14</v>
      </c>
      <c r="D9" t="s">
        <v>87</v>
      </c>
      <c r="E9" s="8">
        <f>SUMPRODUCT(E2:E7,$B$2:$B$7)</f>
        <v>1</v>
      </c>
      <c r="F9" s="8">
        <f t="shared" ref="F9:P9" si="0">SUMPRODUCT(F2:F7,$B$2:$B$7)</f>
        <v>1</v>
      </c>
      <c r="G9" s="8">
        <f t="shared" si="0"/>
        <v>1</v>
      </c>
      <c r="H9" s="8">
        <f t="shared" si="0"/>
        <v>1</v>
      </c>
      <c r="I9" s="8">
        <f t="shared" si="0"/>
        <v>1</v>
      </c>
      <c r="J9" s="8">
        <f t="shared" si="0"/>
        <v>1</v>
      </c>
      <c r="K9" s="8">
        <f t="shared" si="0"/>
        <v>1</v>
      </c>
      <c r="L9" s="8">
        <f t="shared" si="0"/>
        <v>1</v>
      </c>
      <c r="M9" s="8">
        <f t="shared" si="0"/>
        <v>2</v>
      </c>
      <c r="N9" s="8">
        <f t="shared" si="0"/>
        <v>2</v>
      </c>
      <c r="O9" s="8">
        <f t="shared" si="0"/>
        <v>1</v>
      </c>
      <c r="P9" s="8">
        <f t="shared" si="0"/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5.2</vt:lpstr>
      <vt:lpstr>6.4</vt:lpstr>
      <vt:lpstr>6.5</vt:lpstr>
      <vt:lpstr>6.6</vt:lpstr>
      <vt:lpstr>6.7</vt:lpstr>
      <vt:lpstr>6.8</vt:lpstr>
      <vt:lpstr>6.9</vt:lpstr>
      <vt:lpstr>6.10</vt:lpstr>
      <vt:lpstr>6.12</vt:lpstr>
      <vt:lpstr>6.13</vt:lpstr>
      <vt:lpstr>6.14</vt:lpstr>
      <vt:lpstr>6.15</vt:lpstr>
      <vt:lpstr>6.16</vt:lpstr>
      <vt:lpstr>6.17</vt:lpstr>
      <vt:lpstr>6.18</vt:lpstr>
      <vt:lpstr>6.20</vt:lpstr>
      <vt:lpstr>6.22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 Koole</dc:creator>
  <cp:lastModifiedBy>Ger Koole</cp:lastModifiedBy>
  <dcterms:created xsi:type="dcterms:W3CDTF">2019-03-24T10:38:26Z</dcterms:created>
  <dcterms:modified xsi:type="dcterms:W3CDTF">2019-03-26T16:53:16Z</dcterms:modified>
</cp:coreProperties>
</file>